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ansfit-my.sharepoint.com/personal/francesco_centola_ansfisa_gov_it/Documents/Desktop/allegati/"/>
    </mc:Choice>
  </mc:AlternateContent>
  <xr:revisionPtr revIDLastSave="39" documentId="8_{9A49879E-44E1-4581-B471-E67C10327059}" xr6:coauthVersionLast="47" xr6:coauthVersionMax="47" xr10:uidLastSave="{BA10F45C-188D-4263-B84D-F3A7A89DD37F}"/>
  <bookViews>
    <workbookView xWindow="-110" yWindow="-110" windowWidth="19420" windowHeight="10420" tabRatio="678" xr2:uid="{A8FECFDE-65F3-FA44-BF2E-A54C91ED14B9}"/>
  </bookViews>
  <sheets>
    <sheet name="Template eventi suole LL" sheetId="4" r:id="rId1"/>
  </sheets>
  <externalReferences>
    <externalReference r:id="rId2"/>
  </externalReferences>
  <definedNames>
    <definedName name="ElencoSuole">[1]Foglio2!$E$4:$E$15</definedName>
    <definedName name="EvoluzioneFiamma">[1]Foglio2!$F$4:$F$6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85" i="4" l="1"/>
  <c r="AC85" i="4"/>
  <c r="AE83" i="4"/>
  <c r="AC83" i="4"/>
  <c r="AE41" i="4"/>
  <c r="AC41" i="4"/>
  <c r="AB85" i="4"/>
  <c r="AB83" i="4"/>
  <c r="AB41" i="4"/>
  <c r="W41" i="4"/>
</calcChain>
</file>

<file path=xl/sharedStrings.xml><?xml version="1.0" encoding="utf-8"?>
<sst xmlns="http://schemas.openxmlformats.org/spreadsheetml/2006/main" count="1961" uniqueCount="905">
  <si>
    <t>Istruzioni per la compilazione</t>
  </si>
  <si>
    <t>Evento n. 1</t>
  </si>
  <si>
    <t>Evento n. 2</t>
  </si>
  <si>
    <t>Evento n. 3</t>
  </si>
  <si>
    <t>Evento n. 4</t>
  </si>
  <si>
    <t>Evento n. 5</t>
  </si>
  <si>
    <t>Evento n. 6</t>
  </si>
  <si>
    <t>Evento n. 7</t>
  </si>
  <si>
    <t>Evento n. 8</t>
  </si>
  <si>
    <t>Evento n. 9</t>
  </si>
  <si>
    <t>Evento n. 10</t>
  </si>
  <si>
    <t>Evento n. 11</t>
  </si>
  <si>
    <t>Evento n. 12</t>
  </si>
  <si>
    <t>Evento n. 13</t>
  </si>
  <si>
    <t>Evento n. 14</t>
  </si>
  <si>
    <t>Evento n. 15</t>
  </si>
  <si>
    <t>Evento n. 16</t>
  </si>
  <si>
    <t>Evento n. 17</t>
  </si>
  <si>
    <t>Evento n. 18</t>
  </si>
  <si>
    <t>Evento n. 19</t>
  </si>
  <si>
    <t>Evento n. 20</t>
  </si>
  <si>
    <t>Evento n. 21</t>
  </si>
  <si>
    <t>Evento n. 22</t>
  </si>
  <si>
    <t>Evento n. 23</t>
  </si>
  <si>
    <t>Evento n. 24</t>
  </si>
  <si>
    <t>Evento n. 25</t>
  </si>
  <si>
    <t>Informazioni generali</t>
  </si>
  <si>
    <t>Peschiera del Garda</t>
  </si>
  <si>
    <t>PM Panicale</t>
  </si>
  <si>
    <t>Colleferro</t>
  </si>
  <si>
    <t>Codogno</t>
  </si>
  <si>
    <t>Chiasso</t>
  </si>
  <si>
    <t>Sesto S. Giovanni</t>
  </si>
  <si>
    <t>Verbania</t>
  </si>
  <si>
    <t>Carnia</t>
  </si>
  <si>
    <t>Spresiano</t>
  </si>
  <si>
    <t>Domegliara</t>
  </si>
  <si>
    <t>Brescia</t>
  </si>
  <si>
    <t>Carnia-Gemona</t>
  </si>
  <si>
    <t>Mezzocorona</t>
  </si>
  <si>
    <t>Bressanone</t>
  </si>
  <si>
    <t>Vercelli</t>
  </si>
  <si>
    <t>Codroipo</t>
  </si>
  <si>
    <t>Torino Orbassano</t>
  </si>
  <si>
    <t>Tarvisio</t>
  </si>
  <si>
    <t>Piacenza</t>
  </si>
  <si>
    <t>GI</t>
  </si>
  <si>
    <t>Inserire il gestore dell'infrastruttura della rete ove si è verificato l'evento</t>
  </si>
  <si>
    <t>RFI</t>
  </si>
  <si>
    <t>IF</t>
  </si>
  <si>
    <t xml:space="preserve">Inserire l'impresa ferroviaria che ha garantito la trazione per l'evento </t>
  </si>
  <si>
    <t>DB Cargo Italia S.r.l.</t>
  </si>
  <si>
    <t>Rail Cargo Carrier - Italy</t>
  </si>
  <si>
    <t>Captrain</t>
  </si>
  <si>
    <t>Mercitalia Rail</t>
  </si>
  <si>
    <t>MERCITALIA Rail</t>
  </si>
  <si>
    <t>Detentore</t>
  </si>
  <si>
    <t>Inserire il detentore del/dei veicolo/i coinvolti nell'evento (veicolo con carri surriscaldati, veicolo coinvolto nell'incendio, veicolo dal quale si è manifestato fumo, etc.)</t>
  </si>
  <si>
    <t>Gatx</t>
  </si>
  <si>
    <t>DB Cargo AG</t>
  </si>
  <si>
    <t xml:space="preserve">Transwaggon </t>
  </si>
  <si>
    <t>n° 37804553332-0: Rail Cargo Austria AG (RCW)
n° 33684964235-8: Rail Cargo Austria AG (RCW)
n° 37804952789-8: Rail Cargo Austria AG (RCW)</t>
  </si>
  <si>
    <t>Petrociterne (SA)</t>
  </si>
  <si>
    <t>Rail Cargo Austria AG</t>
  </si>
  <si>
    <t>VTG Schweiz GmbH</t>
  </si>
  <si>
    <t>VTG Rail Europe GmbH</t>
  </si>
  <si>
    <t>CD Cargo</t>
  </si>
  <si>
    <t>Mercitalia Intermodal</t>
  </si>
  <si>
    <t>SRM</t>
  </si>
  <si>
    <t>Inserire il SRM del/dei veicolo/i coinvolti nell'evento (veicolo con carri surriscaldati, veicolo coinvolto nell'incendio, veicolo dal quale si è manifestato fumo, etc.)</t>
  </si>
  <si>
    <t>Gatx DE</t>
  </si>
  <si>
    <t xml:space="preserve">DB Cargo AG </t>
  </si>
  <si>
    <t>Transwaggon</t>
  </si>
  <si>
    <t>n° 37804553332-0: VTG
n° 33684964235-8: VTG
n° 37804952789-8: OeBB Ts</t>
  </si>
  <si>
    <t>ATIR RAIL</t>
  </si>
  <si>
    <t>ÖBB Technische Services GmbH</t>
  </si>
  <si>
    <t>NH - Trans</t>
  </si>
  <si>
    <t>Informazioni generali sull'evento</t>
  </si>
  <si>
    <t>Data</t>
  </si>
  <si>
    <t>Data dell'evento</t>
  </si>
  <si>
    <t>Ora</t>
  </si>
  <si>
    <t>Orario dell'evento</t>
  </si>
  <si>
    <t>Linea</t>
  </si>
  <si>
    <t>Linea e relativo riferimento del fascicolo linea cui appartiene la progressiva chilometrica/località ove si è manifestato l'evento (rilevamento assi surriscaldati o rilevamento principio d'incendio)</t>
  </si>
  <si>
    <t>Brescia – Verona (FL 46)</t>
  </si>
  <si>
    <t>Firenze - Attigliano (linea lenta) (FL 92)</t>
  </si>
  <si>
    <t>Roma - Cassino (FL 116)</t>
  </si>
  <si>
    <t>Bologna - Piacenza (FL 82)</t>
  </si>
  <si>
    <t>Chiasso - Milano (FL 25)</t>
  </si>
  <si>
    <t>Milano - Domodossola (FL 23)</t>
  </si>
  <si>
    <t>Travisio Bv. - Carnia (FL 62)</t>
  </si>
  <si>
    <t>Venezia - Udine</t>
  </si>
  <si>
    <t>Verona PNSC - Brennero</t>
  </si>
  <si>
    <t>Verona - Brescia (FL46)</t>
  </si>
  <si>
    <t>Bolzano - Trento</t>
  </si>
  <si>
    <t>Brennero - Bolzano</t>
  </si>
  <si>
    <t>Sacile - Udine (FL62)</t>
  </si>
  <si>
    <t>Progressiva/Località</t>
  </si>
  <si>
    <t>Località o progressiva chilometrica, se disponibile. ove si è manifestato l'evento (rilevamento assi surriscaldati o rilevamento principio d'incendio)</t>
  </si>
  <si>
    <t>Tre le località di servizio di Chiusi e PM Panicale (SI) 177+300  - Punto di sormonto 173+900 )</t>
  </si>
  <si>
    <t>Valmontone</t>
  </si>
  <si>
    <t>Chiasso Smistamento</t>
  </si>
  <si>
    <t>Monza</t>
  </si>
  <si>
    <t>Stresa</t>
  </si>
  <si>
    <t>Stazione di Brescia</t>
  </si>
  <si>
    <t>Stazione di Olcenengo</t>
  </si>
  <si>
    <t>Stazione di Casarsa</t>
  </si>
  <si>
    <t>Castelfranco Veneto</t>
  </si>
  <si>
    <t>Condizioni meteo</t>
  </si>
  <si>
    <t>Indicazione delle condizioni meteo</t>
  </si>
  <si>
    <t>Coperto, pioggia</t>
  </si>
  <si>
    <t>Sereno</t>
  </si>
  <si>
    <t>Soleggiato</t>
  </si>
  <si>
    <t>Nebbia</t>
  </si>
  <si>
    <t>Buone</t>
  </si>
  <si>
    <t>Condizioni metereologiche buone.</t>
  </si>
  <si>
    <t>Cielo sereno e buone condizioni di visibilità</t>
  </si>
  <si>
    <t>Temperatura esterna</t>
  </si>
  <si>
    <t>Indicazione della temperatura esterna in [°C]</t>
  </si>
  <si>
    <t>16° C</t>
  </si>
  <si>
    <t>27° C</t>
  </si>
  <si>
    <t>38° C</t>
  </si>
  <si>
    <t>14°</t>
  </si>
  <si>
    <t>4° C</t>
  </si>
  <si>
    <t>10° C</t>
  </si>
  <si>
    <t>14° C</t>
  </si>
  <si>
    <t>ND</t>
  </si>
  <si>
    <t>Dati del Treno</t>
  </si>
  <si>
    <t>Numero treno</t>
  </si>
  <si>
    <t>Indicazione del numero del treno coinvolto nell'evento</t>
  </si>
  <si>
    <t>66583/69800</t>
  </si>
  <si>
    <t>62253/62254</t>
  </si>
  <si>
    <t>Origine</t>
  </si>
  <si>
    <t>Indicazione della stazione di origine del treno</t>
  </si>
  <si>
    <t>Trecate</t>
  </si>
  <si>
    <t>Terni</t>
  </si>
  <si>
    <t>Roma Smistamento</t>
  </si>
  <si>
    <t>Anagni</t>
  </si>
  <si>
    <t>Castelguelfo</t>
  </si>
  <si>
    <t>Desio</t>
  </si>
  <si>
    <t>Domo II</t>
  </si>
  <si>
    <t>Tarvisio Boscoverde</t>
  </si>
  <si>
    <t>Mantova Frassine</t>
  </si>
  <si>
    <t>Poggio Rusco</t>
  </si>
  <si>
    <t>Verona Q. E.</t>
  </si>
  <si>
    <t>Brennero</t>
  </si>
  <si>
    <t>Livorno Calambrone</t>
  </si>
  <si>
    <t>Novara Boschetto</t>
  </si>
  <si>
    <t>Bologna Interporto</t>
  </si>
  <si>
    <t>Destinazione</t>
  </si>
  <si>
    <t>Indicazione della stazione di destinazione del treno</t>
  </si>
  <si>
    <t>Venezia Marghera</t>
  </si>
  <si>
    <t>S. Zeno Folzano</t>
  </si>
  <si>
    <t>Reggio Emilia</t>
  </si>
  <si>
    <t>Melzo Scalo</t>
  </si>
  <si>
    <t>Genova Voltri FM</t>
  </si>
  <si>
    <t>Casarsa</t>
  </si>
  <si>
    <t xml:space="preserve">Verona Q. E. </t>
  </si>
  <si>
    <t>Velocità massima del treno</t>
  </si>
  <si>
    <t>Indicazione della massima velocità del treno prevista dal documento treno in possesso</t>
  </si>
  <si>
    <t>100 km/h</t>
  </si>
  <si>
    <t>100km/h</t>
  </si>
  <si>
    <t>100 Km/H</t>
  </si>
  <si>
    <t>Rango di velocità</t>
  </si>
  <si>
    <t>Indicazione del rango di velocità impostato per la marcia</t>
  </si>
  <si>
    <t>A</t>
  </si>
  <si>
    <t>Rango A</t>
  </si>
  <si>
    <t>Protezione della marcia</t>
  </si>
  <si>
    <t>Indicazione della tipologia di protezione della marcia del treno, garantita dalla compatibilità terra-treno</t>
  </si>
  <si>
    <t>SCMT</t>
  </si>
  <si>
    <t>Dati del Convoglio</t>
  </si>
  <si>
    <t>Locomotiva</t>
  </si>
  <si>
    <t>Indicare la/e locomotiva/e che ha garantito la trazione durante la marcia.</t>
  </si>
  <si>
    <t>Siemens E189-936</t>
  </si>
  <si>
    <t>Siemens E191-020</t>
  </si>
  <si>
    <t>DE.520-17</t>
  </si>
  <si>
    <t>E483-105</t>
  </si>
  <si>
    <t>Bombardier E.494-552</t>
  </si>
  <si>
    <t>Siemens E474-201</t>
  </si>
  <si>
    <t xml:space="preserve">Siemens E193-339 </t>
  </si>
  <si>
    <t>E193.033 (91811293033-7)</t>
  </si>
  <si>
    <t>E 193 665 da Mantova a  Treviso  S.Q/ E 494-504</t>
  </si>
  <si>
    <t>E494 003</t>
  </si>
  <si>
    <t>E652 148</t>
  </si>
  <si>
    <t>Altri veicoli in composizione</t>
  </si>
  <si>
    <t>Indicare il numero di veicoli in composizione al convoglio durante la marcia.</t>
  </si>
  <si>
    <t xml:space="preserve">16 carri </t>
  </si>
  <si>
    <t>14 carri</t>
  </si>
  <si>
    <t>22 carri</t>
  </si>
  <si>
    <t>19 carri</t>
  </si>
  <si>
    <t>28 carri</t>
  </si>
  <si>
    <t>18 carri</t>
  </si>
  <si>
    <t>n° 20</t>
  </si>
  <si>
    <t>20 carri in composizione</t>
  </si>
  <si>
    <t>17 veicoli</t>
  </si>
  <si>
    <t>Tipologia di veicoli in composizione</t>
  </si>
  <si>
    <t>Indicare la tipologia di veicoli in composizione al convoglio durante la marcia (telonati, etc.)</t>
  </si>
  <si>
    <t>Carri cisterna a carrelli</t>
  </si>
  <si>
    <t>Carri Shimmns “pianale a carrelli di tipo speciale” con pareti scorrevoli carichi di manufatti di acciaio</t>
  </si>
  <si>
    <t>Carri misti coperti e telonati, a carrelli e 2 assi</t>
  </si>
  <si>
    <t xml:space="preserve">Carri misti coperti e telonati, a carrelli </t>
  </si>
  <si>
    <t>Carri a carrelli a sponde alte</t>
  </si>
  <si>
    <t>Carri pianale di tipo "S" per trasporto container</t>
  </si>
  <si>
    <t>Ferrocisterna</t>
  </si>
  <si>
    <t>Lunghezza totale convoglio</t>
  </si>
  <si>
    <t>Indicare la lunghezza totale del convoglio in [m]</t>
  </si>
  <si>
    <t>304 m</t>
  </si>
  <si>
    <t>188m</t>
  </si>
  <si>
    <t>313 m</t>
  </si>
  <si>
    <t>417 m.</t>
  </si>
  <si>
    <t>317 m</t>
  </si>
  <si>
    <t>466 m.</t>
  </si>
  <si>
    <t>290 m</t>
  </si>
  <si>
    <t>274 m.</t>
  </si>
  <si>
    <t>482 mt.</t>
  </si>
  <si>
    <t>259 M</t>
  </si>
  <si>
    <t>452 m</t>
  </si>
  <si>
    <t>406 m</t>
  </si>
  <si>
    <t>Massa trainata</t>
  </si>
  <si>
    <t>Indicare la massa trainata del convoglio in [t]</t>
  </si>
  <si>
    <t>1409 tonn</t>
  </si>
  <si>
    <t>1207 tonn</t>
  </si>
  <si>
    <t>1082 tonn</t>
  </si>
  <si>
    <t>1050 tonn.</t>
  </si>
  <si>
    <t>629 tonn</t>
  </si>
  <si>
    <t>1159 tonn.</t>
  </si>
  <si>
    <t>1610 tonn.</t>
  </si>
  <si>
    <t>1367 t.</t>
  </si>
  <si>
    <t>1229 T</t>
  </si>
  <si>
    <t>481 t</t>
  </si>
  <si>
    <t>967 t</t>
  </si>
  <si>
    <t>Massa del/i veicolo/i coinvolti nell'evento</t>
  </si>
  <si>
    <t>Indicare la massa a pieno carico del/i veicolo/i coinvolti nel surriscaldamento dei ceppi in [t]</t>
  </si>
  <si>
    <t>85 e 87 tonn.</t>
  </si>
  <si>
    <t>88 tonn.</t>
  </si>
  <si>
    <t>44 tonn.</t>
  </si>
  <si>
    <t>43 tonn.</t>
  </si>
  <si>
    <t>82 tonn.</t>
  </si>
  <si>
    <t>90 tonn.</t>
  </si>
  <si>
    <t xml:space="preserve">n° 37804553332-0: 54,210 t.
n° 33684964235-8: 78,090 t.
n° 37804952789-8: 62,990 t.
</t>
  </si>
  <si>
    <t>54 T</t>
  </si>
  <si>
    <t>% massa frenata</t>
  </si>
  <si>
    <t>Indicare la % di massa frenata del convoglio così come evidenziato dai documenti di scorta del treno [%]</t>
  </si>
  <si>
    <t>Numero di assi totali (compresa locomotiva)</t>
  </si>
  <si>
    <t>Indicare il numero totale degli assi, compresa la locomotiva, del convoglio</t>
  </si>
  <si>
    <t xml:space="preserve">in partenza da Mantova 64 . Da Treviso 68 </t>
  </si>
  <si>
    <t>Presenza di merci pericolose a bordo</t>
  </si>
  <si>
    <t>SI/NO</t>
  </si>
  <si>
    <t>SI</t>
  </si>
  <si>
    <t>NO</t>
  </si>
  <si>
    <t>SI (stirene)</t>
  </si>
  <si>
    <t>Dettagli sistema frenante convoglio</t>
  </si>
  <si>
    <t>Tipologia di rubinetto di comando del freno continuo automatico</t>
  </si>
  <si>
    <t>Indicare la tipologia di rubinetto di comando del freno continuo automatico di cui è dotata la locomotiva del convoglio coinvolto nell'evento</t>
  </si>
  <si>
    <t>Le locomotive sono dotate di un impianto del rubinetto del freno del macchinista a regolazione posizionale, con comando a microprocessore e programmabile della ditta Knorr,
tipo "HSM".</t>
  </si>
  <si>
    <t>l comando del freno continuo automatico è realizzato con un rubinetto elettronico autoregolatore dotato di un manipolatore a leva posizionale a 11 posizioni.</t>
  </si>
  <si>
    <t>Dispositivo frenante DAKO-BSE</t>
  </si>
  <si>
    <t>Il comando del freno continuo automatico è realizzato mediante un rubinetto elettronico autoregolatore dotato di un manipolatore a leva posizionale</t>
  </si>
  <si>
    <t>Il comando del freno continuo automatico è realizzato mediante un rubinetto elettronico autoregolatore dotato di un manipolatore a leva posizionale a 11 posizioni</t>
  </si>
  <si>
    <t>Rubinetto elettronico autoregolatore dotato di manipolatore a leva a 11 posizioni</t>
  </si>
  <si>
    <t>rubinetto elettronico  autoregolature dotato  di manipolatore incrementali  a leva a 6 posizioni (FAIVELEY 494)(KNORR E 193)</t>
  </si>
  <si>
    <t xml:space="preserve">La locomotiva è dotata di una leva del freno a 12 posizioni per la regolazione del freno continuo automatico. </t>
  </si>
  <si>
    <t>Tipo di frenatura</t>
  </si>
  <si>
    <t>Indicare se la tipologia di frenatura è passeggeri o merci</t>
  </si>
  <si>
    <t>P</t>
  </si>
  <si>
    <t xml:space="preserve">P </t>
  </si>
  <si>
    <t>G</t>
  </si>
  <si>
    <t>Primi 5carri in "G"
Restanti in "P"</t>
  </si>
  <si>
    <t>PASSEGGERI</t>
  </si>
  <si>
    <t>Modello delle suole LL installate a bordo dei veicoli</t>
  </si>
  <si>
    <t>Indicare il modello della suola di tipo LL (es. suole organiche IB116*, suole sinterizzate, etc.)</t>
  </si>
  <si>
    <t>IB116*</t>
  </si>
  <si>
    <t>LL - IB116* - lg 320</t>
  </si>
  <si>
    <t>% di freni del convoglio dotati di suole di tipo LL rispetto alla totalità dei dispositivi frenanti del convoglio</t>
  </si>
  <si>
    <t>Indicare, nel caso in cui il convoglio sia dotato di combinazione di freni (tipo LL e freni in ghisa), la % di suole del convoglio di tipo LL rispetto alla totalità delle suole di cui il convoglio disponeva</t>
  </si>
  <si>
    <t xml:space="preserve">su 15 carri 5 carri con suole LL </t>
  </si>
  <si>
    <t>Data di installazione suole LL sui veicoli</t>
  </si>
  <si>
    <t>Inserire la data in cui sono state installate le suole di tipo LL sui veicoli dotati di tali suole coinvolti nell'evento</t>
  </si>
  <si>
    <t>29.08.19
25.02.19</t>
  </si>
  <si>
    <t>17.01.2019</t>
  </si>
  <si>
    <t>Informazione non a disposizione dell'IF</t>
  </si>
  <si>
    <t>Interventi effettuati alle ruote in fase di installazione delle suole LL</t>
  </si>
  <si>
    <t>Inserire elementi inerenti ad eventuali attività manutentive effettuate alle ruote interessate dai freni aventi suole di tipo LL, in fase di retrofit di tale suole (ad es. montaggio di nuove ruote, riprofilatura ruote, etc.)</t>
  </si>
  <si>
    <t xml:space="preserve">Per entrambi i vagoni sono stati montati ai blocchi freno LL durante l'ultima revisione. Tutte le revisioni precedenti sono elencate di seguito:
</t>
  </si>
  <si>
    <t xml:space="preserve">Asse 1: 174130+06 ultima revisione IS2 il 29.11.2018 (resistenza alle alte temperature);
• Asse 2: 119647+00 ultima revisione IS2 il 26.06.2013;
• Asse 3: 459905+83 ultima revisione IS2 il 19.12.2018;
• Asse 4: 595640+00 ultima revisione IS2 il 18.12.2018.
</t>
  </si>
  <si>
    <t>assili riprofilati Nell'ambito della G4.8 del 1.10.2019</t>
  </si>
  <si>
    <t>Coefficiente di attrito suola-ruota</t>
  </si>
  <si>
    <t>Indicare il valore adimensionale del coefficiente di attrito suola-ruota come da specifiche tecniche costruttive</t>
  </si>
  <si>
    <t>Dati in possesso del detentore</t>
  </si>
  <si>
    <t>Conformità specifiche tecniche di riferimento (Fiche UIC 541.4)</t>
  </si>
  <si>
    <t>Indicare se è stata verificata la conformità della suola alle specifiche tecniche di riferimento (Fiche UIC 541.4)</t>
  </si>
  <si>
    <t>Compatibilità con ruote (Usage guidelines for composite (LL) brake blocks - 10th ed)</t>
  </si>
  <si>
    <t>Indicare se è stata verificata la compatibilità dell'utilizzo di tali suole con le ruote, in conformità a quanto previsto dalle Guidelines for composite brake blocks 10th edition</t>
  </si>
  <si>
    <t>Data ultima revisione effettuata al sistema frenante</t>
  </si>
  <si>
    <t>Indicare la data di effettuazione dell'ultima revisione effettuata al sistema frenante, così come previsto dal piano di manutenzione vigente.</t>
  </si>
  <si>
    <t>Le ultime revisioni sull’impianto frenante sono state il 3/01/2019 per Br1.2 Bremsrevision e il 27/06/2013 for Br 2 Bremsrevision.</t>
  </si>
  <si>
    <t>n° 37804553332-0: 6 REV 21/01/19
n° 33684964235-8: 6 REV 28/08/18
n° 37804952789-8: 6 REV 02/03/20</t>
  </si>
  <si>
    <t>Stato manutentivo del convoglio, esecuzione delle verifiche preliminari e prova del freno</t>
  </si>
  <si>
    <t>Eventuali segnalazioni pregresse di anomalie tecniche al convoglio in treni antecedenti quello relativo all'evento e riscontro manutentivo</t>
  </si>
  <si>
    <t>Indicare eventuali segnalazioni di anomalie tecniche al convoglio riscontrate in treni precedenti a quello dell'evento in esame, nonché le evidenze delle attività manutentive eseguite per la risoluzione delle stesse.</t>
  </si>
  <si>
    <t>Non presenti</t>
  </si>
  <si>
    <t>carro 516-8: etichetta NA 9/11/.2020 1.3.4.1 carro 012-4: 4.7.2 scarto 8.07.19, carro 817-2: NA 1.3.3.1 18.05.2020</t>
  </si>
  <si>
    <t>Esiti delle verifiche preliminari/visita tecnica atto partenza al convoglio</t>
  </si>
  <si>
    <t>Indicare gli esiti delle verifiche preliminari eseguite al convoglio prima della partenza dello stesso (esito della visita tecnica), ovvero la presenza di NC rilevate all'atto della verifica tecnica</t>
  </si>
  <si>
    <t>Non sono state verificate NC</t>
  </si>
  <si>
    <t>Scambio in fiducia</t>
  </si>
  <si>
    <t>REGOLARE</t>
  </si>
  <si>
    <t>Esito ultima prova freno completa effettuata prima dell'evento</t>
  </si>
  <si>
    <t>Indicare l'esito della ultima prova freno completa (tipo A) effettuata prima del verificarsi dell'evento</t>
  </si>
  <si>
    <t>Regolare</t>
  </si>
  <si>
    <t xml:space="preserve">Nessuna segnalazione riscontrata. </t>
  </si>
  <si>
    <t>Esito ultima prova freno di qualunque tipologia effettuata prima dell'evento</t>
  </si>
  <si>
    <t>Indicare l'esito della ultima prova freno di qualunque tipologia effettuata prima del verificarsi dell'evento (se l'ultima prova freno eseguita è risultata la tipo A ed è stato compilato il campo precedente indicare "vedasi campo precedente"</t>
  </si>
  <si>
    <t>Regolare, C+D a Brescia</t>
  </si>
  <si>
    <t>Regolare, D a Orte</t>
  </si>
  <si>
    <t>Vedasi campo precedente</t>
  </si>
  <si>
    <t>Prova Freno di Tipo "C" con Esito Regolare</t>
  </si>
  <si>
    <t xml:space="preserve">PROVA  FRENO TIPO C REGOLARE  all'aggiunta  del nuovo mezzo di trazione a Treviso S.Q </t>
  </si>
  <si>
    <t>Marcia prima dell'evento</t>
  </si>
  <si>
    <t>Nella stazione di Verona Porta Nuova Scalo il treno ha invertito il senso di marcia per essere inoltrato verso la linea Vicenza – Verona - Brescia con esecuzione di una Prova del Freno tipo D, portata a termine con esito regolare.</t>
  </si>
  <si>
    <t xml:space="preserve">Anomalie tecniche al convoglio riscontrate durante la marcia </t>
  </si>
  <si>
    <t>Indicare la presenza di eventuali anomalie tecniche riscontrate al convoglio durante la marcia.</t>
  </si>
  <si>
    <t>Un treno incrociante nei pressi di Rho Fiera, segnala surriscaldamento ad un carro, con arresto del treno a Milano Certosa
RTB rileva 312° a Treviglio (BG) senza arrestare il convoglio</t>
  </si>
  <si>
    <t>Scarto di un carro ad Orte, per amncanza spazio sui bianri di Terni, per supero prestazione</t>
  </si>
  <si>
    <t>Nessuna</t>
  </si>
  <si>
    <t>Variazione di composizione durante la marcia</t>
  </si>
  <si>
    <t>Indicare eventuali variazioni della composizione del convoglio durante la marcia (es. scarto carri, aggancio nuova locomotiva, aggancio nuovi carri, etc.)</t>
  </si>
  <si>
    <t>Tra le località di Rho (MI) e Milano Certosa, si verifica primo inconveniente al carro 33 80 7837826-6 posto in 10a posizione: il macchinista di un treno viaggiante in senso opposto, nota fuoriuscire del fumo dai tre carri di coda, ed avverte il regolatore, il quale arresta il treno a Milano Certosa.
Il personale provvede a visitare la composizione, e rileva sul carro interessato il freno a mano leggermente serrato, isola il carro e riprende la corsa.
A Brescia viene aggiunto in composizione un ulteriore carro</t>
  </si>
  <si>
    <t>Scarto di un carro ad Orte, per mancanza spazio sui bianri di Terni, per supero prestazione, ed inversione manigle P/G dei primi e ultimi 5 carri data inversione di marcia</t>
  </si>
  <si>
    <t>Dopo la partena da Mantova Frassine  a Treviso S.Q , è stata aggiunta in testa al treno la loco E 494 504 che è diventata titolare del treno, la locomotiva E 193 è diventata veicolo inattivo in composizione</t>
  </si>
  <si>
    <t>Attivazione di eventuali frenature di emergenza</t>
  </si>
  <si>
    <t>Indicare, nel caso in cui si siano verificate, eventuali attivazioni di frenatura di emergenza durante la marcia, occorse prima dell'evento.</t>
  </si>
  <si>
    <t>No</t>
  </si>
  <si>
    <t>Tratta Terni-Orte treno 66583 determina la frenatura di emergenza dovuta al superamento della velocità massima ammessa 90 Km/h</t>
  </si>
  <si>
    <t>2 frenature a breve distanza 10 minuti dopo la partezna, causa vigilante ed errori SSB, ed una a seguito chiusura segnale di partenza di Colleferro</t>
  </si>
  <si>
    <t>si sono verificate 3 frenature di   emergenza con loco  E 193 665 fra Mantova e Treviso S.Q. Nessun frenatura di  emergenza dopo il cambio loco</t>
  </si>
  <si>
    <t>Causa frenatura emergenza</t>
  </si>
  <si>
    <t>Indicare, nel caso in cui si siano verificate, le cause dell'attivazione di eventuali frenatura di emergenza durante la marcia, occorse prima dell'evento.</t>
  </si>
  <si>
    <t>Intervento del SSB per superamento curva di allerta</t>
  </si>
  <si>
    <t>Vigilante, SSB, chiusura segnale di partenza</t>
  </si>
  <si>
    <t xml:space="preserve">Problemi SCMT per oscuramento monitor </t>
  </si>
  <si>
    <t>Caratteristiche della linea</t>
  </si>
  <si>
    <t>Lunghezza complessiva tratti in discesa</t>
  </si>
  <si>
    <t>Indicare la lunghezza globale dei tratti in discesa percorsi prima dell'evento dal treno con pendenza maggiore o uguale al 16‰.</t>
  </si>
  <si>
    <t>Lunghezza complessiva tratti in discesa (pendenza superiore al 16 per mille e lunghezza maggiore o uguale a 10 km)</t>
  </si>
  <si>
    <r>
      <t xml:space="preserve">Indicare la lunghezza globale dei tratti in discesa percorsi prima dell'evento dal treno con pendenza maggiore o uguale al 16‰ di lunghezza maggiore o uguale a 10 km.
</t>
    </r>
    <r>
      <rPr>
        <b/>
        <u/>
        <sz val="12"/>
        <color theme="1"/>
        <rFont val="Century Gothic"/>
        <family val="2"/>
      </rPr>
      <t>I tratti aventi pendenza minore del 16‰  o lunghezza minore di 10 km NON devono essere considerati nel presente calcolo.</t>
    </r>
  </si>
  <si>
    <t>Massima lunghezza tratto in discesa</t>
  </si>
  <si>
    <r>
      <t xml:space="preserve">Indicare la massima lunghezza dei tratti in discesa percorsi prima dell'evento dal treno, considerando esclusivamente tratti con pendenze maggiori o uguali al 16‰ di lunghezza maggiore o uguale a 10 km.
</t>
    </r>
    <r>
      <rPr>
        <b/>
        <u/>
        <sz val="12"/>
        <color theme="1"/>
        <rFont val="Century Gothic"/>
        <family val="2"/>
      </rPr>
      <t>I tratti aventi pendenza minore del 16‰  o lunghezza minore di 10 km NON devono essere considerati nel presente calcolo.</t>
    </r>
  </si>
  <si>
    <t>Pendenza massima in discesa</t>
  </si>
  <si>
    <r>
      <t xml:space="preserve">Indicare la massima pendenza dei tratti in discesa percorsi prima dell'evento dal treno, considerando esclusivamente tratti con pendenze maggiori o uguali al 16‰ di lunghezza maggiore o uguale a 10 km.
</t>
    </r>
    <r>
      <rPr>
        <b/>
        <u/>
        <sz val="12"/>
        <color theme="1"/>
        <rFont val="Century Gothic"/>
        <family val="2"/>
      </rPr>
      <t>I tratti aventi pendenza minore del 16‰  o lunghezza minore di 10 km NON devono essere considerati nel presente calcolo.</t>
    </r>
  </si>
  <si>
    <t>Lunghezza tratto con pendenza massima in discesa</t>
  </si>
  <si>
    <r>
      <t xml:space="preserve">Indicare la lunghezza del tratto in discesa avente pendenza massima, percorso dal treno prima dell'evento, considerando esclusivamente tratti con pendenze maggiori o uguali al 16‰ di lunghezza maggiore o uguale a 10 km.
</t>
    </r>
    <r>
      <rPr>
        <b/>
        <u/>
        <sz val="12"/>
        <color theme="1"/>
        <rFont val="Century Gothic"/>
        <family val="2"/>
      </rPr>
      <t>I tratti aventi pendenza minore del 16‰  o lunghezza minore di 10 km NON devono essere considerati nel presente calcolo.</t>
    </r>
  </si>
  <si>
    <t>Pendenza media in discesa</t>
  </si>
  <si>
    <r>
      <t xml:space="preserve">Indicare la pendenza media dei tratti in discesa percorsi dal treno prima dell'evento, considerando esclusivamente tratti con pendenze maggiori o uguali al 16‰ di lunghezza maggiore o uguale a 10 km.
</t>
    </r>
    <r>
      <rPr>
        <b/>
        <u/>
        <sz val="12"/>
        <color theme="1"/>
        <rFont val="Century Gothic"/>
        <family val="2"/>
      </rPr>
      <t>I tratti aventi pendenza minore del 16‰  o lunghezza minore di 10 km NON devono essere considerati nel presente calcolo.</t>
    </r>
  </si>
  <si>
    <t>Lunghezza media in discesa</t>
  </si>
  <si>
    <r>
      <t xml:space="preserve">Indicare la lunghezza media dei tratti in discesa percorsi dal treno prima dell'evento, considerando esclusivamente tratti con pendenze maggiori o uguali al 16‰ di lunghezza maggiore o uguale a 10 km.
</t>
    </r>
    <r>
      <rPr>
        <b/>
        <u/>
        <sz val="12"/>
        <color theme="1"/>
        <rFont val="Century Gothic"/>
        <family val="2"/>
      </rPr>
      <t>I tratti aventi pendenza minore del 16‰  o lunghezza minore di 10 km NON devono essere considerati nel presente calcolo.</t>
    </r>
  </si>
  <si>
    <t>Ubicazione penultimo RTB/RTF presente lungo la linea</t>
  </si>
  <si>
    <t>Indicare l'ubicazione del penultimo RTB/RTF (progressiva chilometrica) incontrato dal treno prima dell'evento.</t>
  </si>
  <si>
    <t>Rezzato pk 086+420</t>
  </si>
  <si>
    <t xml:space="preserve">Nera Montoro - Orte pK 85+461
</t>
  </si>
  <si>
    <t>Nessun RTB incontrato</t>
  </si>
  <si>
    <t xml:space="preserve">Castelguelfo - Fidenza pK 106,470
</t>
  </si>
  <si>
    <t>Istrana e Treviso Centrale Km 55,821</t>
  </si>
  <si>
    <t>Ubicazione ultimo RTB/RTF presente lungo la linea</t>
  </si>
  <si>
    <t>Indicare l'ubicazione dell'ultimo RTB/RTF (progressiva chilometrica) incontrato dal treno prima dell'evento.</t>
  </si>
  <si>
    <t>Peschiera del garda pk 120+852</t>
  </si>
  <si>
    <t>Fabro Ficulle pK 138+166</t>
  </si>
  <si>
    <t>Capannelle  - Ciampino pK 10+267</t>
  </si>
  <si>
    <t>Pontenure - Piacenza pK 141,419</t>
  </si>
  <si>
    <t>Camnago - Seregno pK 25+836</t>
  </si>
  <si>
    <t>Km 47,506</t>
  </si>
  <si>
    <t>Treviso Centrale E Spresiano Km 26,285</t>
  </si>
  <si>
    <t>Elettrificazione della linea</t>
  </si>
  <si>
    <t>Indicare l'elettrificazione della linea (tensione di alimentazione, CC/CA)</t>
  </si>
  <si>
    <t>3 KV c.c.</t>
  </si>
  <si>
    <t>3 kV CC</t>
  </si>
  <si>
    <t>3kv CC</t>
  </si>
  <si>
    <t>Regime di esercizio</t>
  </si>
  <si>
    <t>Indicare il regime di esercizio mediante il quale è esercita la linea interessata dall'evento (tipologia del blocco)</t>
  </si>
  <si>
    <t>BA c.c.</t>
  </si>
  <si>
    <t>Blocco automatico a correnti codificate attrezzato con sistema di protezione della marcia SCMT</t>
  </si>
  <si>
    <t>Blocco elettrico conta assi</t>
  </si>
  <si>
    <t>3 kv CC</t>
  </si>
  <si>
    <t>Regime di circolazione</t>
  </si>
  <si>
    <t>Indicare il regime di circolazione mediante il quale è esercita la linea interessata dall'evento (DC, DCO, etc.)</t>
  </si>
  <si>
    <t>DCO</t>
  </si>
  <si>
    <t>DC</t>
  </si>
  <si>
    <t>DCO-DC</t>
  </si>
  <si>
    <t>D.C.O</t>
  </si>
  <si>
    <t>BACC</t>
  </si>
  <si>
    <t>DCO sede Verona PN e ACCM</t>
  </si>
  <si>
    <t>DCO SCC</t>
  </si>
  <si>
    <t>Attrezzaggio della linea con protezione marcia del treno</t>
  </si>
  <si>
    <t>Indicare se la linea interessata dall'evento è protetta da un SST per la protezione della marcia del treno e specificarne la tipologia.</t>
  </si>
  <si>
    <t>BCA</t>
  </si>
  <si>
    <t>Evento</t>
  </si>
  <si>
    <t>Fonte rilevazione/segnalazione dell'evento</t>
  </si>
  <si>
    <t>Indicare il soggetto che ha rilevato l'evento (treno rimasto frenato, surriscaldamento ruote o presenza di fumo): agente di condotta, dirigente movimento, agenti della manutenzione, dipendenti di altra impresa ferroviaria, etc.</t>
  </si>
  <si>
    <t>Agente di condotta Trenord per primo evento
DCO grazie ad intervento apparecchiatura RTB</t>
  </si>
  <si>
    <t>Treno incrociante notava nuvola di polvere con sollevamento di pietrisco dalla massicciata, nel frattempo il treno superata la località di PM Panicale, in prossimità della progressiva km 177+300 alle ore 14:30 circa, avvertiva un sobbalzo accompagnato da una scarica in condotta generale, con arresto del treno</t>
  </si>
  <si>
    <t>A Valmontone (RM),  operai RFI si accorgono del surriscaldamento in atto, ed avvisano il DM della successiva stazione di Colleferro;</t>
  </si>
  <si>
    <t>Treno incrociante segnala al DCO scintille ad un carro</t>
  </si>
  <si>
    <t>A Piacenza DM rileva scintille/fiamme da un carro in coda</t>
  </si>
  <si>
    <t>A Chiasso  Iil DM avvisa dil treno che vi sono fiamme sugli assili di un carro</t>
  </si>
  <si>
    <t>A Monza DM rileva scintille/fiamme da un carro in composizione</t>
  </si>
  <si>
    <t>A Verbania DM rileva scintille/fiamme da un carro in composizione</t>
  </si>
  <si>
    <t>DCO per mezzo di segnalazione RTB</t>
  </si>
  <si>
    <t>Agente di Condotta</t>
  </si>
  <si>
    <t>Agenti di altra IF, situati sul marciapiede attiguo al binario di ricevimento della stazione di Brescia, facevano cenno all'AdC di fermare il treno per emergenza</t>
  </si>
  <si>
    <t>Agente di condotta</t>
  </si>
  <si>
    <t>Punto della rilevazione/segnalazione dell'evento</t>
  </si>
  <si>
    <t>Indicare la località di servizio o la progressiva chilometrica nel quale è stato rilevato/segnalato l'evento.</t>
  </si>
  <si>
    <t xml:space="preserve">Valmontone </t>
  </si>
  <si>
    <t>Colleferro - Valmontone</t>
  </si>
  <si>
    <t xml:space="preserve"> Punto di fermata per verifica conseguenze dell'evento</t>
  </si>
  <si>
    <t>Indicare la località di servizio o la progressiva chilometrica nel quale è stata effettuata la fermata per la verifica delle conseguente apportate dall'evento.</t>
  </si>
  <si>
    <t>Verbania - Baveno</t>
  </si>
  <si>
    <t xml:space="preserve">fra i cippi km 38-39, nella tratta Spresiano e Conegliano della linea                                                                                                                                                                              Udine – Sacile – Venezia Mestre </t>
  </si>
  <si>
    <t>Tipologia evento</t>
  </si>
  <si>
    <t>Indicare la tipologia specifica dell'evento ricompresa tra le seguenti categorie:
a) treno rimasto frenato con conseguente surriscaldamento ceppi e presenza di fumo/fiamme NON rilevato da RTB;
b) treno rimasto frenato con conseguente surriscaldamento ceppi senza presenza di fumo/fiamme NON rilevato da RTB;
c) treno rimasto frenato con conseguente surriscaldamento ceppi e presenza di fumo/fiamme rilevato da RTB;
d) treno rimasto frenato con conseguente surriscaldamento ceppi senza presenza di fumo/fiamme rilevato da RTB;</t>
  </si>
  <si>
    <t xml:space="preserve">c) treno rimasto frenato con conseguente surriscaldamento ceppi e presenza di fumo/fiamme rilevato da RTB
</t>
  </si>
  <si>
    <t>b) treno rimasto frenato con conseguente surriscaldamento ceppi senza presenza di fumo/fiamme NON rilevato da RTB</t>
  </si>
  <si>
    <t>a) treno rimasto frenato con conseguente surriscaldamento ceppi e presenza di fumo/fiamme NON rilevato da RTB</t>
  </si>
  <si>
    <t>d) Treno rimasto frenato e conseguente surriscaldamento ceppi senza principio d'incendio o presenza di fumo (segnalato da RTB mediante allarme assoluto)</t>
  </si>
  <si>
    <t>Treno rimasto frenato e conseguente surriscaldamento ceppi con principio d’incendio all’impianto frenante del carro 33877868516-8</t>
  </si>
  <si>
    <t>Intervento dei VFF</t>
  </si>
  <si>
    <t>SI/NO Indicare se è risultato necessario l'intervento di VFF</t>
  </si>
  <si>
    <t>Numero km trascorsi da partenza (o dalla località di confine) a avvenuto surriscaldamento/Rilevazione surriscaldamento</t>
  </si>
  <si>
    <t>163 km</t>
  </si>
  <si>
    <t>122 Km</t>
  </si>
  <si>
    <t>55 km</t>
  </si>
  <si>
    <t>44 km</t>
  </si>
  <si>
    <t>5 km</t>
  </si>
  <si>
    <t>41 km</t>
  </si>
  <si>
    <t>22 km</t>
  </si>
  <si>
    <t>49 km (dalla frontiera)</t>
  </si>
  <si>
    <t>28 km</t>
  </si>
  <si>
    <t>83 km</t>
  </si>
  <si>
    <t>Numero km percorsi dall'ultima frenatura di emergenza</t>
  </si>
  <si>
    <t>Indicare il numero di km percorsi tra l'ultima frenatura di emergenza del convoglio rilevata (se pertinente) e il punto della rilevazione/segnalazione dell'evento</t>
  </si>
  <si>
    <t>95 km</t>
  </si>
  <si>
    <t>52 km</t>
  </si>
  <si>
    <t>n.p.</t>
  </si>
  <si>
    <t>24 km</t>
  </si>
  <si>
    <t>Tempo trascorso dall'ultima frenatura di emergenza</t>
  </si>
  <si>
    <t>Indicare il tempo trascorso tra l'ultima frenatura di emergenza del convoglio rilevata (se pertinente) e il punto della rilevazione/segnalazione dell'evento in [min]</t>
  </si>
  <si>
    <t>2 ore e 6 minuti</t>
  </si>
  <si>
    <t>1 ora</t>
  </si>
  <si>
    <t xml:space="preserve">100 minuti </t>
  </si>
  <si>
    <t>Numero km percorsi dall'esecuzione dell'ultima prova freno completa</t>
  </si>
  <si>
    <t>Indicare il numero di km percorsi tra l'ultima prova freno completa (tipo A) eseguita e il punto della rilevazione/segnalazione dell'evento</t>
  </si>
  <si>
    <t>122 km</t>
  </si>
  <si>
    <t>12 km</t>
  </si>
  <si>
    <t>33 km.</t>
  </si>
  <si>
    <t xml:space="preserve">178 km </t>
  </si>
  <si>
    <t>Tempo trascorso dall'esecuzione dell'ultima prova freno completa</t>
  </si>
  <si>
    <t>Indicare il tempo trascorso tra l'ultima prova freno completa (tipo A) eseguita e il punto della rilevazione/segnalazione dell'evento in [min]</t>
  </si>
  <si>
    <t xml:space="preserve">6 ore e 10 min </t>
  </si>
  <si>
    <t>2 ore e 21 minuti</t>
  </si>
  <si>
    <t>3 ore e 45 minuti</t>
  </si>
  <si>
    <t>15 minuti</t>
  </si>
  <si>
    <t>3 ore e 20 minuti</t>
  </si>
  <si>
    <t>35 minuti</t>
  </si>
  <si>
    <t>1 ora e 40'</t>
  </si>
  <si>
    <t>20 minuti</t>
  </si>
  <si>
    <t>500  minuti</t>
  </si>
  <si>
    <t>Numero km percorsi dall'esecuzione dell'ultima prova freno di qualunque tipologia</t>
  </si>
  <si>
    <t>Indicare il numero di km percorsi tra l'ultima prova freno eseguita (qualunque tipologia) e il punto della rilevazione/segnalazione dell'evento</t>
  </si>
  <si>
    <t>42 km da Brescia FM</t>
  </si>
  <si>
    <t>93 km</t>
  </si>
  <si>
    <t>49 km.</t>
  </si>
  <si>
    <t xml:space="preserve">14 km </t>
  </si>
  <si>
    <t>Tempo trascorso dall'esecuzione dell'ultima prova freno di qualunque tipologia</t>
  </si>
  <si>
    <t>Indicare il tempo trascorso tra l'ultima prova freno eseguita (qualunque tipologia) e il punto della rilevazione/segnalazione dell'evento in [min]</t>
  </si>
  <si>
    <t>40 min.</t>
  </si>
  <si>
    <t>1 ora e 8 minuti</t>
  </si>
  <si>
    <t>47 min.</t>
  </si>
  <si>
    <t xml:space="preserve">25 minuti  </t>
  </si>
  <si>
    <t>Veicoli interessati dall'evento</t>
  </si>
  <si>
    <t>Numero veicoli interessati dall'evento</t>
  </si>
  <si>
    <t>Indicare il numero dei veicoli che sono stati oggetto di surriscaldamento/presenza di fiamme o fumo</t>
  </si>
  <si>
    <t>n° 37804553332-0</t>
  </si>
  <si>
    <t>21 83 2459 468.6</t>
  </si>
  <si>
    <t>Numeri NEV veicoli interessati dall'evento</t>
  </si>
  <si>
    <t>Indicare i numeri NEV dei veicoli che sono stati oggetto di surriscaldamento/presenza di fiamme o fumo</t>
  </si>
  <si>
    <t>33 80 7837928-0</t>
  </si>
  <si>
    <t>31804671795-1</t>
  </si>
  <si>
    <t>31 54 2780 951-4</t>
  </si>
  <si>
    <t>21 80 2457 474-9</t>
  </si>
  <si>
    <t>21 80 2458 614-9</t>
  </si>
  <si>
    <t xml:space="preserve">21 80 2462 310-8 </t>
  </si>
  <si>
    <t xml:space="preserve">31 80 4676 120-7 </t>
  </si>
  <si>
    <t>81 80 0803 300-8</t>
  </si>
  <si>
    <t>Nessuno</t>
  </si>
  <si>
    <t>33877868516-8</t>
  </si>
  <si>
    <t>Posizione Veicoli interessati dall'evento nella composizione</t>
  </si>
  <si>
    <t>Indicare la posizione dei veicoli interessati dall'evento all'interno della composizione del convoglio</t>
  </si>
  <si>
    <t xml:space="preserve">12° carro </t>
  </si>
  <si>
    <t>7° carro</t>
  </si>
  <si>
    <t>8° carro</t>
  </si>
  <si>
    <t>20° carro</t>
  </si>
  <si>
    <t>18° carro</t>
  </si>
  <si>
    <t>6° carro</t>
  </si>
  <si>
    <t>13° carro</t>
  </si>
  <si>
    <t>n° 37804553332-0: 8
n° 33684964235-8: 10
n° 37804952789-8: 19</t>
  </si>
  <si>
    <t>TERZO DALLA TESTA</t>
  </si>
  <si>
    <t>Posizione assi/ruote/boccole interessate da surriscaldamento</t>
  </si>
  <si>
    <t>Indicare la posizione degli assi/ruote/boccole interessati dall'evento all'interno del veicolo interessato dall'evento (in caso di più veicoli indicare la posizione di ciascun asse rispetto al relativo veicolo)</t>
  </si>
  <si>
    <t>Tutti e 4 gli assi</t>
  </si>
  <si>
    <t>Tutti e 2 gli assi</t>
  </si>
  <si>
    <t>Assile di testa</t>
  </si>
  <si>
    <t>n° 37804553332-0: 1° e 2° asse nel senso di marcia (37° e 38° asse del treno)</t>
  </si>
  <si>
    <t>assi interessati al surriscaldamento 1/2  3/4  5/6 7/8                 assi interessati a riporto di materiale 3/4 5/6</t>
  </si>
  <si>
    <t>Segnalazione del RTB/RTF</t>
  </si>
  <si>
    <t>Numero km percorsi da passaggio ultimo RTB sino a fermata per surriscaldamento/fiamme/fumo</t>
  </si>
  <si>
    <t>Indicare la distanza percorsa dal treno dall'ultimo RTB incontrato sino all'avvenuta fermata per surriscaldamento/presenza di fiamme/fumo in [km]</t>
  </si>
  <si>
    <t>0 km</t>
  </si>
  <si>
    <t>37 km</t>
  </si>
  <si>
    <t>35 km</t>
  </si>
  <si>
    <t>14 km</t>
  </si>
  <si>
    <t>18 km.</t>
  </si>
  <si>
    <t>Rilevazione anomalie da parte di RTB/RTF</t>
  </si>
  <si>
    <t xml:space="preserve">Indicare se eventuali RTB/RTF presenti lungo la linea ferroviaria ed attraversati dal convoglio hanno generato allarmi (assoluti/relativi). In tal caso indicare le progressive km. degli RTB che hanno generato l'allarme, nonchè eventuali dettagli (temperature) rilevate dagli RTB. </t>
  </si>
  <si>
    <t>NO, solo a Peschiera
Sino alla stazione di Brescia Est, nulla viene rilevato ne dagli agenti, ne dal GI, sebbene secondo le rilevazioni RTB fornite da RFI alla Polfer, risultano rilevate le seguenti temperature di picco:
• 312° a Treviglio (BG);
• 152° a Rezzato (BS);
• 340° a Peschiera (VR) con arresto del treno.</t>
  </si>
  <si>
    <t>NO
surriscaldo con temperature da 296° a 318° C.</t>
  </si>
  <si>
    <t>NO (non forniti dal GI)</t>
  </si>
  <si>
    <t>NO 
23°-32°</t>
  </si>
  <si>
    <t>Effetto del surriscaldamento ruote</t>
  </si>
  <si>
    <t>Effetto del surriscaldamento sulle ruote</t>
  </si>
  <si>
    <t>Indicare gli effetti del surriscaldamento sulle ruote (presenza di fumo, propagazione di fiamme, deformazione delle ruote, etc.)</t>
  </si>
  <si>
    <t>Fumo e resenza di fiamme sulla ruota 52 che si estinguevano autonomamente</t>
  </si>
  <si>
    <t>Bloccaggio, deformazione e svio delle ruote</t>
  </si>
  <si>
    <t>Principio di incendio agli assili di un carro posto in penultima posizione in composizione.</t>
  </si>
  <si>
    <t>Surriscaldamento</t>
  </si>
  <si>
    <t>Principio di incendio agli assili</t>
  </si>
  <si>
    <t xml:space="preserve">n° 37804553332-0: Solcature, scanalature, falso bordino e bruciatura suole
n° 33684964235-8: Sfacettature, riporti di metallo,cavità e sfogliature e bruciatura suole 
n° 37804952789-8: Sfacettature, riporti di metallo, cavità e sfogliature e bruciatura suole </t>
  </si>
  <si>
    <t>Principio d'incendio sul carro interessato</t>
  </si>
  <si>
    <t>Surriscaldamento della ruota 6 del terzo asse del veicolo fino a raggiungere temperature in grado di sviluppare fumo e fiamme per la probabile combustione della parte di legante organico delle suole a contatto con la ruota.</t>
  </si>
  <si>
    <t>Evoluzione delle fiamme</t>
  </si>
  <si>
    <t>Indicare l'evoluzione delle fiamme eventualmente presenti dopo il surriscaldamento (modalità spegnimento fiamme, utilizzo di estintori e soggetti che hanno estinto le fiamme, etc.)</t>
  </si>
  <si>
    <t>Fiamme estinte autonomamente</t>
  </si>
  <si>
    <t>Il personale della locomotiva di coda si avvede che si stava sprigionando fumo nero dalle ruote. Quindi interviene con gli estintori per spegnere il principio d'incendio.</t>
  </si>
  <si>
    <t>Solo surriscaldamento</t>
  </si>
  <si>
    <t>Il personale  interviene con gli estintori per spegnere il principio d'incendio.</t>
  </si>
  <si>
    <t>Nessuna fiamma presente</t>
  </si>
  <si>
    <t>Spegnimento incendio, il carro viene isolato dall'azione frenante e prosecuzione marcia a velocità ridotta a 30 km/h fino a Pordenone; scarto carro e proseguio degli ulteriori 14 carri</t>
  </si>
  <si>
    <t>Svio</t>
  </si>
  <si>
    <t>Indicare se l'evento ha generato lo svio di almeno un asse del convoglio</t>
  </si>
  <si>
    <t>SI
carro 31 80 4671 795-1, posto in settima posizione, presentava un carrello sviato che impegnava la sagoma limite lato campagna lato Roma; inoltre, come conseguenza dello svio, si presentava l’accavallamento dei respingenti del carro sviato con quelli del carro 31 80 4680 037-7 adiacente in ottava posizione</t>
  </si>
  <si>
    <t>Nessuno svio</t>
  </si>
  <si>
    <t>Prosecuzione della marcia</t>
  </si>
  <si>
    <t>Limitazioni di velocità/Soppressione treno</t>
  </si>
  <si>
    <t>Indicare il provvedimento adottato per la prosecuzione della marcia, ovvero l'eventuale limitazione di velocità imposta al convoglio, la soppressione del treno, verifica tecnica supplementare in località intermedia, etc.</t>
  </si>
  <si>
    <t>Veniva inviato sul posto reperibile ed un PdT contesto verifica, il carro in questione più il carro 33 80 7837826-6 venivano trasferiti con il carro soccorso nella località di Sommacampagna (VR), e ricoverato all’interno del locale interporto per poter, nei giorni successivi, organizzare le operazioni di trasbordo del materiale e successiva riparazione, mentre il carro 33 80 7837826-6 a seguito ulteriore visita tecnica veniva incorporato in un treno con il freno isolato.</t>
  </si>
  <si>
    <t>Veniva inviato sul posto reperibile ed un PdT contesto verifica, il carro in questione più il carro 31 80 4680 037-7 venivano trasferiti con il carro soccorso nella località di Chiusi (SI), e ricoverato all’interno dello scalo merci, per organizzare nei giorni successivi, le operazioni di trasbordo del materiale e successiva riparazione.</t>
  </si>
  <si>
    <t>A seguito di controlli tecnici sulla superficie di rotolamento delle ruote, stato delle boccole senza perdite di lubrificante, assili non danneggiati, sfrenando il carro e isolandolo dall'azione frenante si è provveduto alla ripresa dalla corsa fino a destino (località successiva) imponendo velocità massima 40kmH e 30kmH su tutti i rami deviati.</t>
  </si>
  <si>
    <t>In accordi con il DCO è stato deciso di prolungare l'itinerario del treno fino alla stazione di Zagarolo
per effettuare ulteriori verifiche. Il personale di macchina una volta giunto nella stazione di Zagarolo, ha richiesto alla sala
operativa un verificatore per effettuare ulteriori controlli sullo stato del carro. Dopo di questi , il verificatore ha preso atto che il carro non era idoneo a proseguire la corsa ma ha ritenuto opportuno scartarlo, e veniva tarsferto con carr soccorso a Roma per successiva riparazione.</t>
  </si>
  <si>
    <t>Veniva inviato sul posto reperibile ed un PdT contesto verifica, il carro in questione veniva portato nell'impiano di Casalpusterlengo e scartato, riprendeva il viaggio nei giorni successivi con freno isolato</t>
  </si>
  <si>
    <t>Intervento del capo impianto, il carro in questione veniva scartato, riprendeva il viaggio nei giorni successivi con freno isolato</t>
  </si>
  <si>
    <t>Veniva inviato sul posto reperibile ed un PdT contesto verifica, il carro in questione veniva portato nell'impiano di Sesto S.G. e scartato, riprendeva il viaggio nei giorni successivi con freno isolato</t>
  </si>
  <si>
    <t>Il carro proseguiva la corsa con il distributore isolato.</t>
  </si>
  <si>
    <t>Soppressione del treno</t>
  </si>
  <si>
    <t>il carro viene isolato dall'azione frenante e Prosecuzione marcia a velocità ridotta fino a Pordenone; scarto carro e proseguio degli ulteriori 14 carri</t>
  </si>
  <si>
    <t>Numero di veicoli scartati</t>
  </si>
  <si>
    <t>Indicare il numero di veicoli scartati, a valle dell'evento.</t>
  </si>
  <si>
    <t>n° 3</t>
  </si>
  <si>
    <t>Scarto del veicolo in composizione caratterizzato da surriscaldamento ruota.</t>
  </si>
  <si>
    <t>Numeri NEV veicoli scartati</t>
  </si>
  <si>
    <t>Indicare i numeri NEV dei veicoli scartati a valle dell'evento.</t>
  </si>
  <si>
    <t>33 80 7837928-0
33 80 7837826-6</t>
  </si>
  <si>
    <t>31 80 4671 795-1
31 80 4680 037-7</t>
  </si>
  <si>
    <t>n° 37804553332-0
n° 33684964235-8
n° 37804952789-8</t>
  </si>
  <si>
    <t>Numero di veicoli isolati</t>
  </si>
  <si>
    <t>Indicare il numero di veicoli isolati dalla condotta generale del freno continuo automatico, a valle dell'evento.</t>
  </si>
  <si>
    <t>Numeri NEV veicoli isolati</t>
  </si>
  <si>
    <t>Indicare i numeri NEV dei veicoli isolati dalla condotta generale del freno continuo automatico, a valle dell'evento.</t>
  </si>
  <si>
    <t>Danni</t>
  </si>
  <si>
    <t>Provvedimenti alla circolazione ferroviaria</t>
  </si>
  <si>
    <t>Indicare eventuali provvedimenti adottati alla circolazione ferroviaria a valle dell'evento (ritardi, soppressione di treni, interruzione linea, etc.)</t>
  </si>
  <si>
    <t>Soppressione treno</t>
  </si>
  <si>
    <t>Ritardo al treno di 70' accumulati nella LdS di Colleferro</t>
  </si>
  <si>
    <t>240 minuti di ritardo</t>
  </si>
  <si>
    <t>Ritardo di 177'</t>
  </si>
  <si>
    <t>Ritardo di 134'</t>
  </si>
  <si>
    <t>Ritardo di 50'</t>
  </si>
  <si>
    <t>Soppressione del treno 62215</t>
  </si>
  <si>
    <t>NR</t>
  </si>
  <si>
    <t>287' treni cargo</t>
  </si>
  <si>
    <t>112' ritardo a treni regionali
372' ritardo a treni cargo</t>
  </si>
  <si>
    <t>18' ritardo al trasporto cargo</t>
  </si>
  <si>
    <t>Danni all'infrastruttura</t>
  </si>
  <si>
    <t>Indicare eventuali danni riportati dall'infrastruttura ferroviaria a valle dell'inconveniente, nonché una stima economica degli stessi, se pertinente.</t>
  </si>
  <si>
    <t>Armamento, lesioni ad un ponte in ferro, telefono di linea e picchetti, un deviatoio; 4.200.000 euro circa</t>
  </si>
  <si>
    <t>Nessun danno all'infrastruttura</t>
  </si>
  <si>
    <t>Nessun danno all’infrastruttura.</t>
  </si>
  <si>
    <t>Danni al materiale rotabile</t>
  </si>
  <si>
    <t>Indicare eventuali danni riportati dal materiale rotabile a valle dell'inconveniente, nonché una stima economica degli stessi, se pertinente.</t>
  </si>
  <si>
    <t>Il fermo del carro 33 80 7837928-0 è stato fino al 21/11/2019, con lo svuotamento preventivo al fine di avviare la riparazione per una somma totale di circa 100.000 euro.</t>
  </si>
  <si>
    <t>Danni rilevanti a 2 carri in composizione, circa 30.000 euro</t>
  </si>
  <si>
    <t>Effettuato il cambio sale in data 11/11/2020 ed è richiesta sostituzione distributore.</t>
  </si>
  <si>
    <t>Danni stimabili a 15.000 euro</t>
  </si>
  <si>
    <t>Danni stimabili a 5.000 euro</t>
  </si>
  <si>
    <t>Danni alle sale e alle suole dei veicoli interessati</t>
  </si>
  <si>
    <t>Principio d'incendio</t>
  </si>
  <si>
    <t>Danni al veicolo quantificati in € 3.657,00, comprendenti attività di condizionamento per l’inoltro in officina, la sostituzione di una sala, quattro suole, guarnizione del semiaccoppiamento flessibile di testata, misurazioni e prove freno.</t>
  </si>
  <si>
    <t>Danni all'ambiente</t>
  </si>
  <si>
    <t>Indicare eventuali danni causati all'ambiente a valle dell'inconveniente, nonché una stima degli stessi, se pertinente.</t>
  </si>
  <si>
    <t>Incendio sterpaglie</t>
  </si>
  <si>
    <t>Nessun danno all'ambiente</t>
  </si>
  <si>
    <t>Nessun danno all'ambiente, fatta salva la presenza di fumo e fiamme</t>
  </si>
  <si>
    <t>Cause possibili dell'evento</t>
  </si>
  <si>
    <t>Indicare, come rilevato dalle indagini e dai rilievi effettuati, la principale causa che ha determinato l'evento.</t>
  </si>
  <si>
    <t>Non determinabili con certezza da parte dell'IF</t>
  </si>
  <si>
    <t>Malfunzionamento all’impianto frenante del carro, con conseguente bloccaggio della sala montata con degrado delle superfici di rotolamento e dei bordini.</t>
  </si>
  <si>
    <t>Malfunzionamento dell’impianto frenante del distributore, il quale ha causato il bloccaggio delle suole dei freni, con conseguente degrado della superficie di rotolamento delle ruote, con conseguente principio di incendio</t>
  </si>
  <si>
    <t>Anomalo funzionamento dell’impianto frenante dei veicoli rimorchiati, in particolare al veicolo merci n° 37804553332-0, dovuto a una probabile anomalia del regolatore della tiranteria del freno.
Esito delle prove freno svolte prima della sostituzione delle sale da officina certificata:
n° 37804553332-0: Prova Freno Non superata
n° 33684964235-8: Prova Freno Non superata
n° 37804952789-8: Prova Freno Non superata</t>
  </si>
  <si>
    <t>problema al distributore ( allegata prova freno ECM)</t>
  </si>
  <si>
    <t>Indicare, come rilevato dalle indagini e dai rilievi effettuati, le eventuali cause indirette che hanno determinato l'evento.</t>
  </si>
  <si>
    <t>Mancato arresto del treno da parte dell'RTB di Trevigilio, mancanza di RTB a Milano Sm.to sulla linea percorsa</t>
  </si>
  <si>
    <t>Mancato rilevamento/arresto del treno da parte del sistema RTB di terra</t>
  </si>
  <si>
    <t>Principio d'incendio probabilmente amplificato  dalla frenatura di emergenza a seguito chiusura del segnale di partenza di Colleferro.</t>
  </si>
  <si>
    <t>Mancato arresto del treno da parte dell'RTB di Piacenza.</t>
  </si>
  <si>
    <t>Mancato arresto del treno da parte dell'RTB di Seregno.</t>
  </si>
  <si>
    <t>Mancato rispetto presa in consegna documenti, non corretta esecuzione prova freno macchinista</t>
  </si>
  <si>
    <t>Provvedimenti adottati a valle dell'inconveniente/incidente</t>
  </si>
  <si>
    <t>Indicare, come rilevato dalle indagini e dai rilievi effettuati, gli eventuali provvedimenit adottati a valle dell'inconveniente/incidente.</t>
  </si>
  <si>
    <t xml:space="preserve">PE CTI 04 2021 in seguito a  safety alert ansfisa </t>
  </si>
  <si>
    <t>Emissione di Ritorno di Esperienza a tutto il personale;
Modificate le check list di controllo merci pericolose in sede di audit
Sensibilizzaziojne RFI all’interno del tavolo tecnico ai rischi legati alla mancataallerta dei sistemi RTB e alla mancanza degli stessi sulla linea cintura nei pressidi Milano Smistamento;
Contattata la casa madre per avere il loro avviso sull’assile 314 vecchio tipo, ea seguito dello stesso, non si sono ritenute necessarie eventuali restrizioni ad accettare tali carri per trasporti di merci pericolose;
Emettere apposita nota al personale relativa alle prove freno dei treni di merci pericolose, a seguito dell’analisi del presente evento;
Messa in opera di controllo fisso del treno con termometri nell'impianto di Brescia FM</t>
  </si>
  <si>
    <t>Per tutti i treni programmati, in presenza di sistemi frenanti con ceppi freno in materiale composito di tipo LL, l’agente di condotta dovrà:
• eseguire frenature e sfrenature in maniera graduale (frenature con unica depressione, evitare continue e ripetute ricariche e depressioni in condotta generale.
• Come già indicato dalla vigente normativa, dovrà regolare la marcia del treno eseguendo le oscillazioni di velocità previste dalla condotta del freno nelle discese continuate, come da art. 21 comma 8 IEFCA;
• al verificarsi di frenature di emergenza, attendere l'arresto del treno senza ricaricare la condotta generale; solo dopo l'arresto del treno, provvederà a ricaricare la condotta generale del freno attendendo la completa sfrenatura del convoglio
Proseguimento attività tavolo tecnico con RFI relativamente ai sistemi RTB/RTF</t>
  </si>
  <si>
    <t>Interazione con il detentore DB Cargo AG, con fornitura di statistiche per sensibilizzazione e ricerca delle cause
Interazione con Fercargo per sensibilizzare le parti coinvolte ad un corretto funzionamento del RTF</t>
  </si>
  <si>
    <t>È stato messo in opera dal 17 giugno 2020, prima della chiusura di questa inchiesta, la prova freno di tipo A ad Orte per questo treno, vedi Comunicazione Operations 2020-10 (Effettuazione prova freno ai treni Terni-Chiasso)
Per tutti i treni programmati, in presenza di sistemi frenanti con ceppi freno in materiale composito di tipo LL, viene eseguita e programmata sempre una prova freno di tipo completo (tipo A).
Per tutti i treni programmati, in presenza di sistemi frenanti con ceppi freno in materiale composito di tipo LL, l’agente di condotta dovrà:
• eseguire frenature e sfrenature in maniera graduale (frenature con unica depressione, evitare continue e ripetute ricariche e depressioni in condotta generale.
• Come già indicato dalla vigente normativa, dovrà regolare la marcia del treno eseguendo le oscillazioni di velocità previste dalla condotta del freno nelle discese continuate, come da art. 21 comma 8 IEFCA;
• al verificarsi di frenature di emergenza, attendere l'arresto del treno senza ricaricare la condotta generale; solo dopo l'arresto del treno, provvederà a ricaricare la condotta generale del freno attendendo la completa sfrenatura del convoglio
Valutazione interdizione dell’uso della marcia automatica su tutti i treni, esito valutazione non riteneva impattante tale sistema sull'evento
Valutazione utilizzo specchietti/telecamere delle locomotive per effettuate una sorveglianza in marcia relativamente ad anomalie alla composizione, studio in progresso sebbene necsssiti di autoizzazione e modifiche ad alcune locomotive
Proseguimento attività tavolo tecnico con RFI relativamente ai sistemi RTB/RTF</t>
  </si>
  <si>
    <t>//</t>
  </si>
  <si>
    <t>Dati caratteristici eventi anomali verificatisi ai convogli dotati di suole dei freni in materiale composito
del tipo LL in Italia nel periodo 2019-2021</t>
  </si>
  <si>
    <t>Normali</t>
  </si>
  <si>
    <t>n.d.</t>
  </si>
  <si>
    <t>E405 011</t>
  </si>
  <si>
    <t>Veicolo a tetto apribile</t>
  </si>
  <si>
    <t>elettronico autoregolatore con comandi a leve incrementali</t>
  </si>
  <si>
    <t>Icer Rail/Becorit IB 116* 920 mm 2 x Bg</t>
  </si>
  <si>
    <t>Regime di velocità</t>
  </si>
  <si>
    <t>Indicare il regime di velocità del carro (S o SS)</t>
  </si>
  <si>
    <t>Passeggeri</t>
  </si>
  <si>
    <t>S</t>
  </si>
  <si>
    <t>Eventuali segnalazioni pregresse di anomalie tecniche ai carri oggetto dell'evento in treni antecedenti quello relativo all'evento e riscontro manutentivo</t>
  </si>
  <si>
    <t>Indicare eventuali segnalazioni di anomalie tecniche ai carri oggetto dell'evento riscontrate in treni precedenti a quello dell'evento in esame, nonché le evidenze delle attività manutentive eseguite per la risoluzione delle stesse.</t>
  </si>
  <si>
    <t>nessuna</t>
  </si>
  <si>
    <t>conforme</t>
  </si>
  <si>
    <t>vedasi campo precedente</t>
  </si>
  <si>
    <t>n.a.</t>
  </si>
  <si>
    <t>Km 18,084 tra Bivio S. Massimo e Domegliara</t>
  </si>
  <si>
    <t>Km 76,248 tra Poggio Rusco e Nogara</t>
  </si>
  <si>
    <t>d) treno rimasto frenato con conseguente surriscaldamento ceppi senza presenza di fumo/fiamme rilevato da RTB</t>
  </si>
  <si>
    <t>Agente di condotta a seguito allarme RTB</t>
  </si>
  <si>
    <t>71 km</t>
  </si>
  <si>
    <t>78'</t>
  </si>
  <si>
    <t>tutti gli assi</t>
  </si>
  <si>
    <t>surriscaldamento</t>
  </si>
  <si>
    <t>Utilizzo di estintori</t>
  </si>
  <si>
    <t xml:space="preserve">Effettuata soppressione treno a Domegliara. 
Dopo verifiche tecniche, riportato intero convoglio a Verona PN Sc con limitazione di velocità. </t>
  </si>
  <si>
    <t>nessun provvedimento</t>
  </si>
  <si>
    <t xml:space="preserve">0 (nessun danno) </t>
  </si>
  <si>
    <t xml:space="preserve">Fino a 150 mila Euro </t>
  </si>
  <si>
    <t>funzionamento impianto frenante veicolo</t>
  </si>
  <si>
    <t>non riscontrata</t>
  </si>
  <si>
    <t>Indicare informazioni retenute pertinenti, non comprese nei campi codificati</t>
  </si>
  <si>
    <t>Veicolo pianale</t>
  </si>
  <si>
    <t>Icer Rail/Becorit IB 116* 920 mm 2 x Bg and 2 x Bgu (s and ss up to 20 t)</t>
  </si>
  <si>
    <t>riprofilatura ruote con larghezza bordino 30,5 mm.</t>
  </si>
  <si>
    <t>Segnalata durante la prova freno atto partenza la mancata sfrenatura di un veicolo in composizione, regolarizzata mediante sovraccarica della condotta, anzichè tramite l'azionamento della valvola di scarico. Tutti i veicoli in composizione avevano il freno continuo inserito ed efficiente.</t>
  </si>
  <si>
    <t>Km. 130.778 tra Sommacampagna e Peschiera</t>
  </si>
  <si>
    <t>Km. 96+918 tra Lonato e Rezzato</t>
  </si>
  <si>
    <t>a) treno rimasto frenato con conseguente surriscaldamento ceppi e presenza di fumo/fiamme NON rilevato da RTB;</t>
  </si>
  <si>
    <t>67 km</t>
  </si>
  <si>
    <t>155'</t>
  </si>
  <si>
    <t>64 km</t>
  </si>
  <si>
    <t>85'</t>
  </si>
  <si>
    <t>3° asse, boccola 6</t>
  </si>
  <si>
    <t>172 minuti di ritardo al treno stesso</t>
  </si>
  <si>
    <t>Non corretta esecuzione della prova del freno completa a VR Q.E. da parte del tecnico polifunzionale e AdC.</t>
  </si>
  <si>
    <t>difettosità della guarnizione del semiaccoppiamento pneumatico del veicolo e conseguente perdita di pressione della Condotta Generale.</t>
  </si>
  <si>
    <t>Cause indirette dell'evento (Causa diretta ECM - Come specificato da MIR)</t>
  </si>
  <si>
    <t>Causa diretta (Causa diretta IF - Come specificato da MIR)</t>
  </si>
  <si>
    <t>il costruttore KB ha risposto indicando la conformità del componente suola ai requisiti normativi vigenti. Ha dimostrato coscienza della possibilità di accadimento di tali eventi (sviluppo di fiamma a seguito di surriscaldo per indebita e prolungata frenatura), dichiarando che la suola è autoestinguente al distacco dalla fonte di energia termica (ruota incandescente).</t>
  </si>
  <si>
    <t>Tarvisio Bosco Verde - Udine</t>
  </si>
  <si>
    <t>normali</t>
  </si>
  <si>
    <t>Villach SUD</t>
  </si>
  <si>
    <t>120 Km/h</t>
  </si>
  <si>
    <t>E494 037</t>
  </si>
  <si>
    <t>Veicolo coperto</t>
  </si>
  <si>
    <t>leva del freno a 12 posizioni</t>
  </si>
  <si>
    <t>Passeggeri  (locomotiva lunga)</t>
  </si>
  <si>
    <t xml:space="preserve">treno in ingresso scambiato con IF estera </t>
  </si>
  <si>
    <t>Km 3,27</t>
  </si>
  <si>
    <t>3 kV cc</t>
  </si>
  <si>
    <t xml:space="preserve">DCO SCC </t>
  </si>
  <si>
    <t>transito a Pontebba</t>
  </si>
  <si>
    <t>in linea tra Pontebba e Carnia</t>
  </si>
  <si>
    <t xml:space="preserve">tutti gli assi </t>
  </si>
  <si>
    <t>nessuno</t>
  </si>
  <si>
    <t>esclusione azione frenante e limitazione di velocità a 50 km/h dal punto di fermata a Gemona per controlli da parte personale di Verifica</t>
  </si>
  <si>
    <t>121'  di ritardo al treno stesso</t>
  </si>
  <si>
    <t>Il 29 settembre l'evento è stato comunicato al detentore con richiesta di conoscere quali provvedimenti intenda attuare.</t>
  </si>
  <si>
    <t>sereno</t>
  </si>
  <si>
    <t>(Brennero) ROTTERDAM WAALHAVEN ZUID</t>
  </si>
  <si>
    <t>E193 306 + E193 315</t>
  </si>
  <si>
    <t xml:space="preserve">Veicolo pianale </t>
  </si>
  <si>
    <t>leva del freno posizionale a 12 posizioni</t>
  </si>
  <si>
    <t>n.d. locomotiva di altro detentore/ECM</t>
  </si>
  <si>
    <t>treno in ingresso scambiato con IF estera con solo cambio AdC</t>
  </si>
  <si>
    <t>km 50,303</t>
  </si>
  <si>
    <t>km 21,360</t>
  </si>
  <si>
    <t>23‰</t>
  </si>
  <si>
    <t>20,6‰</t>
  </si>
  <si>
    <t>km 16,767</t>
  </si>
  <si>
    <t>Km. 202,772 tra Le Cave e Fortezza</t>
  </si>
  <si>
    <t>km 153,207 tra Prato Tires e Bolzano</t>
  </si>
  <si>
    <t>DCO che è stato avvisato dal personale di treno incrociante</t>
  </si>
  <si>
    <t>in linea tra Egna Termeno e Salorno</t>
  </si>
  <si>
    <t>Salorno</t>
  </si>
  <si>
    <t>difetti sul piano di rotolamento</t>
  </si>
  <si>
    <t>esclusione azione frenante e limitazione di velocità a 20 km/h da Salorno a Mezzocorona dove è stato scartato il veicolo</t>
  </si>
  <si>
    <t>a Mezzocorona il veicolo veniva scartato dalla composizione insieme al veicolo successivo, ultimo della composizione.</t>
  </si>
  <si>
    <t>VTG Schweiz</t>
  </si>
  <si>
    <t>VTG Rail Europe</t>
  </si>
  <si>
    <t>nuvoloso</t>
  </si>
  <si>
    <t>5°</t>
  </si>
  <si>
    <t>(Brennero) LEIPZIG-WAHREN RBF</t>
  </si>
  <si>
    <t>Trento Roncafort</t>
  </si>
  <si>
    <t>E652 074</t>
  </si>
  <si>
    <t>Oerlikon FV4 E15</t>
  </si>
  <si>
    <t>km 40,180</t>
  </si>
  <si>
    <t>km 20,090</t>
  </si>
  <si>
    <t>persone in prossimità dei binari segnalavano all'AdC</t>
  </si>
  <si>
    <t>NO  (erano presenti allertati dal DCO)</t>
  </si>
  <si>
    <t>90'</t>
  </si>
  <si>
    <t xml:space="preserve">scarto del veicolo </t>
  </si>
  <si>
    <t>251' ritardo treni regionali
427' a treni merci</t>
  </si>
  <si>
    <t>Il 19 aprile l'evento è stato comunicato al detentore con richiesta di conoscere quali provvedimenti intenda attuare.</t>
  </si>
  <si>
    <t xml:space="preserve">Novara - Torino </t>
  </si>
  <si>
    <t>n.d</t>
  </si>
  <si>
    <t>Volpiano</t>
  </si>
  <si>
    <t>100 Km/h</t>
  </si>
  <si>
    <t>Veicolo cisterna</t>
  </si>
  <si>
    <t>Km 36,365 tra Valle Lomellina e Mortara</t>
  </si>
  <si>
    <t xml:space="preserve">Km. 94,038 tra Novi Ligure e Alessandria </t>
  </si>
  <si>
    <t xml:space="preserve">D.M. </t>
  </si>
  <si>
    <t>Olcenengo</t>
  </si>
  <si>
    <t>b) treno rimasto frenato con conseguente surriscaldamento ceppi senza presenza di fumo/fiamme NON rilevato da RTB;</t>
  </si>
  <si>
    <t>NO  (erano presenti allertati da DM di VC)</t>
  </si>
  <si>
    <t>345 km</t>
  </si>
  <si>
    <t>483'</t>
  </si>
  <si>
    <t>126'</t>
  </si>
  <si>
    <t>12 da Liv Cal ad Alessandria Sm.to e 4 da Alessandria Sm.to (inv marcia)</t>
  </si>
  <si>
    <t>difetti sul circolo di rotolamento</t>
  </si>
  <si>
    <t>Altro</t>
  </si>
  <si>
    <t>Esclusione azione frenante e limitazione di velocità a 20 km/h fino a Santhià per controlli tecnici; dopo i controlli a Santhià ripresa della marcia fino a destino a V. max 50 km/h e 10 Km/h su rami deviati.</t>
  </si>
  <si>
    <t>nella località di destinazione merce (Volpiano) il veicolo è stato etichettato con modello NA</t>
  </si>
  <si>
    <t>Evento n. 26</t>
  </si>
  <si>
    <t>Železničná spoločnosť Cargo Slovakia, a.s.</t>
  </si>
  <si>
    <t>Tarvisio - Udine</t>
  </si>
  <si>
    <t>(Tarvisio) VILLACH SUD</t>
  </si>
  <si>
    <t>Osoppo</t>
  </si>
  <si>
    <t>E494 039</t>
  </si>
  <si>
    <t>Veicolo ad alte sponde</t>
  </si>
  <si>
    <t>d) treno rimasto frenato con conseguente surriscaldamento ceppi senza presenza di fumo/fiamme rilevato da RTB;</t>
  </si>
  <si>
    <t>315653763211</t>
  </si>
  <si>
    <t>Rovato</t>
  </si>
  <si>
    <t>Piombino</t>
  </si>
  <si>
    <t>Venezia</t>
  </si>
  <si>
    <t>controllo profilo e percorrenza residua</t>
  </si>
  <si>
    <t>Forli</t>
  </si>
  <si>
    <t>Frosinone</t>
  </si>
  <si>
    <t>Fiamma autoestinta</t>
  </si>
  <si>
    <t>veicolo 358146732302 RCA, veicolo 358146731767 RCA</t>
  </si>
  <si>
    <t>veicolo 358146732302 RCW OBB, veicolo 358146731767 RCW OBB</t>
  </si>
  <si>
    <t>(Tarvisio) BISCHOFSHOFEN</t>
  </si>
  <si>
    <t>Cittadella</t>
  </si>
  <si>
    <t xml:space="preserve">120 Km/h </t>
  </si>
  <si>
    <t>E652 094</t>
  </si>
  <si>
    <t>70 (1° veicolo) e 82 (2° veicolo)</t>
  </si>
  <si>
    <t>feb-2019 (1° veicolo) e mar-2019 (2°)</t>
  </si>
  <si>
    <t xml:space="preserve">in arrivo a Udine l'AdC riscontrava il 4° veicolo anormalmente frenato e lo escludeva dall'azione frenante </t>
  </si>
  <si>
    <t>km. 3,270</t>
  </si>
  <si>
    <t>Km 47,506 tra Pontebba e Carnia</t>
  </si>
  <si>
    <t>Km 9,066 tra Tricesimo S. Pelagio e P.M. Vat</t>
  </si>
  <si>
    <t>128'</t>
  </si>
  <si>
    <t>358146732302 e 358146731767</t>
  </si>
  <si>
    <t>13 e 16</t>
  </si>
  <si>
    <t>1 carrello in ognuno dei 2 veicoli</t>
  </si>
  <si>
    <t xml:space="preserve">surriscaldamento </t>
  </si>
  <si>
    <t>esclusi i veicoli dall'azione frenante a Codroipo e richiesta visita a Casarsa</t>
  </si>
  <si>
    <t>2 a Casarsa</t>
  </si>
  <si>
    <t>2 a Codroipo</t>
  </si>
  <si>
    <t>5' ritardo a treni regionali
60' ritardo a treni merci</t>
  </si>
  <si>
    <t>Condotta sovraccarica in arrivo da Austria</t>
  </si>
  <si>
    <t>i veicoli sono stati etichettati con modello NA e scartati</t>
  </si>
  <si>
    <t>Torviscosa</t>
  </si>
  <si>
    <t>SŽ - Tovorni promet d.o.o</t>
  </si>
  <si>
    <t>Trieste - Venezia</t>
  </si>
  <si>
    <t>(Villa Opicina) DOBOVA</t>
  </si>
  <si>
    <t>San Zeno Folzano</t>
  </si>
  <si>
    <t>E405 001</t>
  </si>
  <si>
    <t>fermato nella località di servizio di Torviscosa a seguito segnalazione da parte del DM della stazione precedente (Cervignano AG), che aveva notato la presenza di un carro frenato al transito del treno nella sua stazione</t>
  </si>
  <si>
    <t>Cervignano</t>
  </si>
  <si>
    <t>317953000708</t>
  </si>
  <si>
    <t>tutti</t>
  </si>
  <si>
    <t>Scarto veicolo</t>
  </si>
  <si>
    <t>VTG</t>
  </si>
  <si>
    <t>Novara - Torino</t>
  </si>
  <si>
    <t>30°</t>
  </si>
  <si>
    <t>Modane</t>
  </si>
  <si>
    <t>E652 027</t>
  </si>
  <si>
    <t>segnalazione RTB km. 62.687 ed esclusione da azione frenante</t>
  </si>
  <si>
    <t>Km 32.175  tra Torrazza e Bivio Castelrosso</t>
  </si>
  <si>
    <t>Km 62.687  tra S. Germano V. e Santhia (RTB segnalante l'allarme)</t>
  </si>
  <si>
    <t>Agente di condotta a seguito allarme RTB / Tecnico Polifunzionale durante i controlli richiesti a seguito segnalazione allarme RTB</t>
  </si>
  <si>
    <t>Santhia / Torino Orbassano</t>
  </si>
  <si>
    <t>41 a Santhia/ 101 a To Orb</t>
  </si>
  <si>
    <t>86' a Santhia/ 193' a To Orb</t>
  </si>
  <si>
    <t>0 a Santhia / 60 a To Orb</t>
  </si>
  <si>
    <t>Km 62.687  tra S. Germano V. e Santhia (temp. n.d.)</t>
  </si>
  <si>
    <t>esclusione dall'azione frenante a Santhia e richiersta visita tecnica eseguita a To Orb.</t>
  </si>
  <si>
    <t>il veicolo è stato etichettato con modello NA e scartato</t>
  </si>
  <si>
    <t>Norimberga</t>
  </si>
  <si>
    <t>Trieste C.M.</t>
  </si>
  <si>
    <t>E412 012 + E412 005</t>
  </si>
  <si>
    <t>Passeggeri (locomotiva lunga)</t>
  </si>
  <si>
    <t>anormalità riscontrata durante Visita completa di transito nella località di scambio</t>
  </si>
  <si>
    <t>n.a.( tratta estera)</t>
  </si>
  <si>
    <t>Tecnico Polifunzionale durante la visita completa di transito.</t>
  </si>
  <si>
    <t>Nessuna delle categorie indicate</t>
  </si>
  <si>
    <t>n.a. tratta estera</t>
  </si>
  <si>
    <t>veicolo scartato dalla composizione</t>
  </si>
  <si>
    <t>87' di ritardo al treno stesso</t>
  </si>
  <si>
    <t>il veicolo è stato etichettato con modello NA</t>
  </si>
  <si>
    <t>Udine-Tarvisio Bosco Verde</t>
  </si>
  <si>
    <t>E412 016</t>
  </si>
  <si>
    <t>Km 80,100 tra Ugovizza e Tarvisio Boscoverde</t>
  </si>
  <si>
    <t>Km 35, 103 tra Gemona del Friuli e Carnia</t>
  </si>
  <si>
    <t>335654238104</t>
  </si>
  <si>
    <t>tutte le ruote, lato Sx senso marcia treno.</t>
  </si>
  <si>
    <t>Esclusione dell'azione frenante e successivo scarto del veicolo non accettato dalla IF estera</t>
  </si>
  <si>
    <t>33 56 5423 8104</t>
  </si>
  <si>
    <t>n.a. (località di confine treno diretto all'estero)</t>
  </si>
  <si>
    <t>23.55</t>
  </si>
  <si>
    <t>Milano - Piacenza (tradizionale)</t>
  </si>
  <si>
    <t>Bierset</t>
  </si>
  <si>
    <t xml:space="preserve">E475 414 </t>
  </si>
  <si>
    <t>leva posizionale a 12 posizioni</t>
  </si>
  <si>
    <t>SS</t>
  </si>
  <si>
    <t>km 188.400 tra Tavazzano e Lodi</t>
  </si>
  <si>
    <t>km 151.098 tra S. Stefano Lodigiano e P.M. Piacenza Ovest</t>
  </si>
  <si>
    <t>Tecnico Polifunzionale durante la visita completa di fine corsa.</t>
  </si>
  <si>
    <t>n.a. - treno scambiato a Luino con solo cambio AdC</t>
  </si>
  <si>
    <t>0 (non si tratta di suriscaldamento ma di danneggiamenti al piano di rotolamento, riporti di metallo sulle ruote delle boccole 3 e 4, rilevati durante la Visita completa di fine corsa)</t>
  </si>
  <si>
    <t>pos. 2 (boccole 3/4)</t>
  </si>
  <si>
    <t>presenza riporti di metallo</t>
  </si>
  <si>
    <t>n.a. (località di destinazione del trasporto)</t>
  </si>
  <si>
    <t>nessun provvedimento - località di destino del trasporto</t>
  </si>
  <si>
    <t xml:space="preserve">Padova C.M. - Castelfranco V. </t>
  </si>
  <si>
    <t>Meteo sereno</t>
  </si>
  <si>
    <t xml:space="preserve">Treviso Centrale </t>
  </si>
  <si>
    <t>E652 019</t>
  </si>
  <si>
    <t xml:space="preserve">nessuna </t>
  </si>
  <si>
    <t>Circa 17 km prima della fermata a Castelfranco Veneto, il treno è transito dall’apparecchiatura RTB ubicata tra Campodarsego e San Giorgio delle Pertiche</t>
  </si>
  <si>
    <t xml:space="preserve">RTB km 95.042 tra S.Elena Este e Monselice </t>
  </si>
  <si>
    <t>DM CASTELFRANCO Veneto</t>
  </si>
  <si>
    <t>218324594686</t>
  </si>
  <si>
    <t>Treno soppresso</t>
  </si>
  <si>
    <t>Utilizzo del freno continuo</t>
  </si>
  <si>
    <t xml:space="preserve">Il 14 settembre l'evento è stato notificato al gruppo UIC B126 </t>
  </si>
  <si>
    <t xml:space="preserve">Nota: dei 10 carri in composizione, 4 sono equipaggiati di suole LL. I carri interessati sono: - 218324574654 in nona posizione, tipo Hbbillns, vuoto, equipaggiato con suole in materiale composito LL di tipo sinterizzato “C952-1”, retrofit eseguito nel 2020 in occasione di revisione. - 218324594686 in decima e ultima posizione, tipo Hbbillns, vuoto, equipaggiato con suole in materiale composito LL di tipo organico “IB116*”, retrofit eseguito a marzo 2021 in occasione di revisione. </t>
  </si>
  <si>
    <t>Tarcento</t>
  </si>
  <si>
    <t>Mattarello</t>
  </si>
  <si>
    <t>Sarzana</t>
  </si>
  <si>
    <t>Bolzano - Verona</t>
  </si>
  <si>
    <t>Pisa - La Spezia</t>
  </si>
  <si>
    <t>Villa Selva</t>
  </si>
  <si>
    <t>Villach Süd</t>
  </si>
  <si>
    <t>Novara B.</t>
  </si>
  <si>
    <t>E494 026</t>
  </si>
  <si>
    <t>E652 167</t>
  </si>
  <si>
    <t>E652 063</t>
  </si>
  <si>
    <t>indebita Assenza Codice in zona codificata</t>
  </si>
  <si>
    <t>Guasto a bordo SCMT</t>
  </si>
  <si>
    <t>RTB km 71.147 tra Sacile e Fontanafredda (Pordenone)</t>
  </si>
  <si>
    <t>Circa 27 km prima della fermata a Tarcento, il treno è transitato dalla località dove è ubicata l’apparecchiatura RTB ubicata tra Basiliano e Udine</t>
  </si>
  <si>
    <t>in linea fra P.M. Vat e Tricesimo</t>
  </si>
  <si>
    <t>5 km dopo la partenza da Trento Roncafort</t>
  </si>
  <si>
    <t>0 (non si tratta di suriscaldamento, ma di distacco di parte della suola rilevato a seguito freatura di urgenza)</t>
  </si>
  <si>
    <t>non applicabile</t>
  </si>
  <si>
    <t>378045576576</t>
  </si>
  <si>
    <t>378078240728</t>
  </si>
  <si>
    <t>sfogliatura di vernice e surriscaldamento boccola</t>
  </si>
  <si>
    <t>Esclusione del veicolo dall'azione frenante</t>
  </si>
  <si>
    <t>Scarto del veicolo</t>
  </si>
  <si>
    <t>336849540628</t>
  </si>
  <si>
    <t>96' ritardo al treno stesso</t>
  </si>
  <si>
    <t>Sistema frenante</t>
  </si>
  <si>
    <t>Evento n. 27</t>
  </si>
  <si>
    <t>Evento n. 28</t>
  </si>
  <si>
    <t>Evento n. 29</t>
  </si>
  <si>
    <t xml:space="preserve">Il 26 febbraio l'evento è stato comunicato al detentore con richiesta di conoscere quali provvedimenti intendesse attuare, comunicazione ribadita il 21 maggio e il 21 ottobre 2020.
il 27 ottobre 2020 il detentore ed ECM DB Cargo ha risposto:
« There was suspicion of thermal overloading of the brake, thereupon 4 wheelsets were changed including the brake revision : The brake was ok. One month later (in March 2020) the wagon got an IS G 43 revision including the maintenance level "IS 0" wheelset. »
</t>
  </si>
  <si>
    <t xml:space="preserve">Effettuata  comunicazione ai fornitori delle suole IB116* KNORR-Bremse e Wabtec e al gruppo freno B126.3 dell’UIC responsabile dell’omologazione degli organi del freno, per ulteriori approfondimenti volti alla ricerca di eventi analoghi a quanto registrato in merito alla presenza di fiamme provenienti dalle suole surriscaldate.
Ripristino delle competenze del personale coinvolto e redazione di un Ritorno di Esperienza relativo alle Cause Umane, diffuso a tutto il personale con mansioni di sicurezza.
Il 09 ottobre l'evento è stato notificato al gruppo UIC B126.  Il 23 ottobre è stato comunicato l'evento al costruttore delle suole con richiesta di informazioni su casi pregressi ed eventuali provvedimenti. </t>
  </si>
  <si>
    <t>Altre informazioni rilevanti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</si>
</sst>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12" x14ac:knownFonts="1">
    <font>
      <sz val="12"/>
      <color theme="1"/>
      <name val="Calibri"/>
      <family val="2"/>
      <scheme val="minor"/>
    </font>
    <font>
      <sz val="11"/>
      <color theme="1"/>
      <name val="Calibri"/>
      <family val="2"/>
      <scheme val="minor"/>
    </font>
    <font>
      <sz val="12"/>
      <color theme="1"/>
      <name val="Century Gothic"/>
      <family val="2"/>
    </font>
    <font>
      <sz val="12"/>
      <name val="Century Gothic"/>
      <family val="2"/>
    </font>
    <font>
      <i/>
      <sz val="12"/>
      <color theme="1"/>
      <name val="Century Gothic"/>
      <family val="2"/>
    </font>
    <font>
      <b/>
      <sz val="16"/>
      <color theme="1"/>
      <name val="Century Gothic"/>
      <family val="2"/>
    </font>
    <font>
      <b/>
      <u/>
      <sz val="12"/>
      <color theme="1"/>
      <name val="Century Gothic"/>
      <family val="2"/>
    </font>
    <font>
      <sz val="8"/>
      <name val="Calibri"/>
      <family val="2"/>
      <scheme val="minor"/>
    </font>
    <font>
      <sz val="12"/>
      <color rgb="FF444444"/>
      <name val="Century"/>
      <family val="1"/>
    </font>
    <font>
      <b/>
      <sz val="20"/>
      <color theme="4"/>
      <name val="Century Gothic"/>
      <family val="2"/>
    </font>
    <font>
      <sz val="12"/>
      <color rgb="FF000000"/>
      <name val="Century Gothic"/>
      <family val="2"/>
    </font>
    <font>
      <sz val="12"/>
      <color theme="1"/>
      <name val="Calibri"/>
      <family val="2"/>
      <scheme val="minor"/>
    </font>
  </fonts>
  <fills count="22">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DE55E8"/>
        <bgColor indexed="64"/>
      </patternFill>
    </fill>
    <fill>
      <patternFill patternType="solid">
        <fgColor rgb="FFF1C9F2"/>
        <bgColor indexed="64"/>
      </patternFill>
    </fill>
    <fill>
      <patternFill patternType="solid">
        <fgColor rgb="FFFFC000"/>
        <bgColor indexed="64"/>
      </patternFill>
    </fill>
    <fill>
      <patternFill patternType="solid">
        <fgColor theme="0" tint="-0.249977111117893"/>
        <bgColor indexed="64"/>
      </patternFill>
    </fill>
    <fill>
      <patternFill patternType="solid">
        <fgColor rgb="FFEB483F"/>
        <bgColor indexed="64"/>
      </patternFill>
    </fill>
    <fill>
      <patternFill patternType="solid">
        <fgColor rgb="FFEA918D"/>
        <bgColor indexed="64"/>
      </patternFill>
    </fill>
    <fill>
      <patternFill patternType="solid">
        <fgColor rgb="FF0BEC88"/>
        <bgColor indexed="64"/>
      </patternFill>
    </fill>
    <fill>
      <patternFill patternType="solid">
        <fgColor rgb="FFAFEDC8"/>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xf numFmtId="9" fontId="11" fillId="0" borderId="0" applyFont="0" applyFill="0" applyBorder="0" applyAlignment="0" applyProtection="0"/>
  </cellStyleXfs>
  <cellXfs count="107">
    <xf numFmtId="0" fontId="0" fillId="0" borderId="0" xfId="0"/>
    <xf numFmtId="0" fontId="2" fillId="0" borderId="0" xfId="0" applyFont="1" applyAlignment="1">
      <alignment wrapText="1"/>
    </xf>
    <xf numFmtId="0" fontId="2" fillId="19" borderId="1" xfId="0" applyFont="1" applyFill="1" applyBorder="1" applyAlignment="1">
      <alignment horizontal="center" wrapText="1"/>
    </xf>
    <xf numFmtId="0" fontId="2" fillId="8" borderId="2" xfId="0" applyFont="1" applyFill="1" applyBorder="1" applyAlignment="1">
      <alignment horizontal="center" vertical="center" wrapText="1"/>
    </xf>
    <xf numFmtId="0" fontId="3" fillId="19" borderId="1" xfId="0" applyFont="1" applyFill="1" applyBorder="1" applyAlignment="1">
      <alignment wrapText="1"/>
    </xf>
    <xf numFmtId="0" fontId="2" fillId="3"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19" borderId="2" xfId="0" applyFont="1" applyFill="1" applyBorder="1" applyAlignment="1">
      <alignment horizontal="center" vertical="center" wrapText="1"/>
    </xf>
    <xf numFmtId="0" fontId="2" fillId="17" borderId="2" xfId="0" applyFont="1" applyFill="1" applyBorder="1" applyAlignment="1">
      <alignment horizontal="center" vertical="center" wrapText="1"/>
    </xf>
    <xf numFmtId="0" fontId="2" fillId="20" borderId="2" xfId="0" applyFont="1" applyFill="1" applyBorder="1" applyAlignment="1">
      <alignment horizontal="center" vertical="center" wrapText="1"/>
    </xf>
    <xf numFmtId="0" fontId="2" fillId="15" borderId="2"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2" fillId="18" borderId="2" xfId="0" applyFont="1" applyFill="1" applyBorder="1" applyAlignment="1">
      <alignment horizontal="center" vertical="center" wrapText="1"/>
    </xf>
    <xf numFmtId="0" fontId="4" fillId="0" borderId="0" xfId="0" applyFont="1" applyAlignment="1">
      <alignment wrapText="1"/>
    </xf>
    <xf numFmtId="0" fontId="2" fillId="13" borderId="4"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19" borderId="1" xfId="0" applyFont="1" applyFill="1" applyBorder="1" applyAlignment="1">
      <alignment horizontal="center" vertical="center" wrapText="1"/>
    </xf>
    <xf numFmtId="0" fontId="2" fillId="19" borderId="1" xfId="1" applyFont="1" applyFill="1" applyBorder="1" applyAlignment="1">
      <alignment wrapText="1"/>
    </xf>
    <xf numFmtId="0" fontId="2" fillId="0" borderId="1" xfId="1" applyFont="1" applyBorder="1" applyAlignment="1">
      <alignment wrapText="1"/>
    </xf>
    <xf numFmtId="0" fontId="2" fillId="0" borderId="1" xfId="1" applyFont="1" applyFill="1" applyBorder="1" applyAlignment="1">
      <alignment wrapText="1"/>
    </xf>
    <xf numFmtId="0" fontId="0" fillId="0" borderId="0" xfId="0" applyFill="1"/>
    <xf numFmtId="164" fontId="2" fillId="5" borderId="2" xfId="0" applyNumberFormat="1" applyFont="1" applyFill="1" applyBorder="1" applyAlignment="1">
      <alignment horizontal="center" vertical="center" wrapText="1"/>
    </xf>
    <xf numFmtId="164" fontId="2" fillId="19" borderId="2" xfId="0" applyNumberFormat="1" applyFont="1" applyFill="1" applyBorder="1" applyAlignment="1">
      <alignment horizontal="center" vertical="center" wrapText="1"/>
    </xf>
    <xf numFmtId="164" fontId="0" fillId="0" borderId="0" xfId="0" applyNumberFormat="1"/>
    <xf numFmtId="14" fontId="2" fillId="5" borderId="2" xfId="0" applyNumberFormat="1" applyFont="1" applyFill="1" applyBorder="1" applyAlignment="1">
      <alignment horizontal="center" vertical="center" wrapText="1"/>
    </xf>
    <xf numFmtId="14" fontId="2" fillId="19" borderId="2" xfId="0" applyNumberFormat="1" applyFont="1" applyFill="1" applyBorder="1" applyAlignment="1">
      <alignment horizontal="center" vertical="center" wrapText="1"/>
    </xf>
    <xf numFmtId="14" fontId="0" fillId="0" borderId="0" xfId="0" applyNumberFormat="1"/>
    <xf numFmtId="0" fontId="2" fillId="0" borderId="1" xfId="0" applyFont="1" applyBorder="1" applyAlignment="1">
      <alignment horizontal="left" vertical="top" wrapText="1"/>
    </xf>
    <xf numFmtId="0" fontId="2" fillId="5" borderId="2" xfId="0" applyFont="1" applyFill="1" applyBorder="1" applyAlignment="1">
      <alignment wrapText="1"/>
    </xf>
    <xf numFmtId="0" fontId="2" fillId="19" borderId="1" xfId="0" applyFont="1" applyFill="1" applyBorder="1" applyAlignment="1">
      <alignment horizontal="left" wrapText="1"/>
    </xf>
    <xf numFmtId="0" fontId="3" fillId="0" borderId="1" xfId="1" applyFont="1" applyBorder="1" applyAlignment="1">
      <alignment wrapText="1"/>
    </xf>
    <xf numFmtId="0" fontId="2" fillId="19" borderId="1" xfId="0" applyFont="1" applyFill="1" applyBorder="1" applyAlignment="1">
      <alignment horizontal="left" vertical="top"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3" fillId="0" borderId="1" xfId="1" applyFont="1" applyFill="1" applyBorder="1" applyAlignment="1">
      <alignment wrapText="1"/>
    </xf>
    <xf numFmtId="0" fontId="3" fillId="0" borderId="1" xfId="0" applyFont="1" applyFill="1" applyBorder="1" applyAlignment="1">
      <alignment horizontal="left" vertical="top" wrapText="1"/>
    </xf>
    <xf numFmtId="0" fontId="0" fillId="0" borderId="1" xfId="0" applyFill="1" applyBorder="1" applyAlignment="1">
      <alignment horizontal="center" vertical="center" wrapText="1"/>
    </xf>
    <xf numFmtId="0" fontId="2" fillId="0" borderId="1" xfId="0" applyFont="1" applyFill="1" applyBorder="1" applyAlignment="1">
      <alignment wrapText="1"/>
    </xf>
    <xf numFmtId="0" fontId="0" fillId="0" borderId="1" xfId="0" applyFill="1" applyBorder="1" applyAlignment="1">
      <alignment wrapText="1"/>
    </xf>
    <xf numFmtId="14" fontId="2" fillId="0" borderId="1" xfId="0" applyNumberFormat="1" applyFont="1" applyFill="1" applyBorder="1" applyAlignment="1">
      <alignment horizontal="center" vertical="center" wrapText="1"/>
    </xf>
    <xf numFmtId="14" fontId="2" fillId="0" borderId="1" xfId="1" applyNumberFormat="1" applyFont="1" applyFill="1" applyBorder="1" applyAlignment="1">
      <alignment wrapText="1"/>
    </xf>
    <xf numFmtId="14" fontId="0" fillId="0" borderId="1" xfId="0" applyNumberFormat="1" applyFill="1" applyBorder="1" applyAlignment="1">
      <alignment horizontal="center" vertical="center" wrapText="1"/>
    </xf>
    <xf numFmtId="14" fontId="2"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center" vertical="center" wrapText="1"/>
    </xf>
    <xf numFmtId="164" fontId="2" fillId="0" borderId="1" xfId="1" applyNumberFormat="1" applyFont="1" applyFill="1" applyBorder="1" applyAlignment="1">
      <alignment wrapText="1"/>
    </xf>
    <xf numFmtId="164" fontId="0" fillId="0" borderId="1" xfId="0" applyNumberFormat="1" applyFill="1" applyBorder="1" applyAlignment="1">
      <alignment horizontal="center" vertical="center" wrapText="1"/>
    </xf>
    <xf numFmtId="20" fontId="2" fillId="0" borderId="1" xfId="0" applyNumberFormat="1" applyFont="1" applyFill="1" applyBorder="1" applyAlignment="1">
      <alignment horizontal="left" vertical="top" wrapText="1"/>
    </xf>
    <xf numFmtId="20" fontId="3" fillId="0" borderId="1" xfId="0" applyNumberFormat="1" applyFont="1" applyFill="1" applyBorder="1" applyAlignment="1">
      <alignment horizontal="left" vertical="top" wrapText="1"/>
    </xf>
    <xf numFmtId="0" fontId="0" fillId="0" borderId="1" xfId="0" applyFill="1" applyBorder="1"/>
    <xf numFmtId="9" fontId="2" fillId="0" borderId="1" xfId="0" applyNumberFormat="1" applyFont="1" applyFill="1" applyBorder="1" applyAlignment="1">
      <alignment horizontal="center" vertical="center" wrapText="1"/>
    </xf>
    <xf numFmtId="9" fontId="2" fillId="0" borderId="1" xfId="1" applyNumberFormat="1" applyFont="1" applyFill="1" applyBorder="1" applyAlignment="1">
      <alignment wrapText="1"/>
    </xf>
    <xf numFmtId="9" fontId="0" fillId="0" borderId="1" xfId="0" applyNumberFormat="1" applyFill="1" applyBorder="1" applyAlignment="1">
      <alignment horizontal="center" vertical="center" wrapText="1"/>
    </xf>
    <xf numFmtId="1" fontId="2" fillId="0" borderId="1" xfId="1" applyNumberFormat="1" applyFont="1" applyFill="1" applyBorder="1" applyAlignment="1">
      <alignment wrapText="1"/>
    </xf>
    <xf numFmtId="1" fontId="2" fillId="0" borderId="1" xfId="0" applyNumberFormat="1" applyFont="1" applyFill="1" applyBorder="1" applyAlignment="1">
      <alignment horizontal="left" vertical="top" wrapText="1"/>
    </xf>
    <xf numFmtId="0" fontId="10" fillId="0" borderId="1" xfId="0" applyFont="1" applyFill="1" applyBorder="1" applyAlignment="1">
      <alignment horizontal="left" vertical="top" wrapText="1"/>
    </xf>
    <xf numFmtId="9" fontId="2" fillId="0" borderId="1" xfId="0" applyNumberFormat="1" applyFont="1" applyFill="1" applyBorder="1" applyAlignment="1">
      <alignment horizontal="left" vertical="top" wrapText="1"/>
    </xf>
    <xf numFmtId="10" fontId="2" fillId="0" borderId="1" xfId="0" applyNumberFormat="1" applyFont="1" applyFill="1" applyBorder="1" applyAlignment="1">
      <alignment horizontal="left" vertical="top" wrapText="1"/>
    </xf>
    <xf numFmtId="9" fontId="3" fillId="0" borderId="1" xfId="2" applyFont="1" applyFill="1" applyBorder="1" applyAlignment="1">
      <alignment horizontal="left" vertical="top" wrapText="1"/>
    </xf>
    <xf numFmtId="9" fontId="2" fillId="0" borderId="1" xfId="2" applyFont="1" applyFill="1" applyBorder="1" applyAlignment="1">
      <alignment horizontal="left" vertical="top" wrapText="1"/>
    </xf>
    <xf numFmtId="17" fontId="2" fillId="0" borderId="1" xfId="1" applyNumberFormat="1" applyFont="1" applyFill="1" applyBorder="1" applyAlignment="1">
      <alignment wrapText="1"/>
    </xf>
    <xf numFmtId="17" fontId="2" fillId="0" borderId="1" xfId="0" applyNumberFormat="1" applyFont="1" applyFill="1" applyBorder="1" applyAlignment="1">
      <alignment horizontal="left" vertical="top" wrapText="1"/>
    </xf>
    <xf numFmtId="17" fontId="3" fillId="0" borderId="1" xfId="0" applyNumberFormat="1" applyFont="1" applyFill="1" applyBorder="1" applyAlignment="1">
      <alignment horizontal="left" vertical="top" wrapText="1"/>
    </xf>
    <xf numFmtId="0" fontId="3" fillId="0" borderId="1" xfId="0" quotePrefix="1" applyFont="1" applyFill="1" applyBorder="1" applyAlignment="1">
      <alignment horizontal="left" vertical="top" wrapText="1"/>
    </xf>
    <xf numFmtId="0" fontId="8" fillId="0" borderId="0" xfId="0" applyFont="1" applyFill="1" applyAlignment="1">
      <alignment horizontal="center" vertical="center"/>
    </xf>
    <xf numFmtId="0" fontId="2" fillId="0" borderId="0" xfId="0" applyFont="1" applyFill="1" applyAlignment="1">
      <alignment horizontal="left" vertical="top" wrapText="1"/>
    </xf>
    <xf numFmtId="0" fontId="0" fillId="0" borderId="0" xfId="0" applyFill="1" applyAlignment="1">
      <alignment horizontal="left" vertical="top" wrapText="1"/>
    </xf>
    <xf numFmtId="0" fontId="2" fillId="0" borderId="1" xfId="0" applyFont="1" applyFill="1" applyBorder="1" applyAlignment="1">
      <alignment vertical="center" wrapText="1"/>
    </xf>
    <xf numFmtId="1" fontId="2" fillId="0" borderId="1" xfId="0" quotePrefix="1" applyNumberFormat="1" applyFont="1" applyFill="1" applyBorder="1" applyAlignment="1">
      <alignment horizontal="left" vertical="top" wrapText="1"/>
    </xf>
    <xf numFmtId="0" fontId="2" fillId="0" borderId="1" xfId="0" quotePrefix="1" applyFont="1" applyFill="1" applyBorder="1" applyAlignment="1">
      <alignment horizontal="left" vertical="top" wrapText="1"/>
    </xf>
    <xf numFmtId="0" fontId="2" fillId="0" borderId="1" xfId="1" applyFont="1" applyFill="1" applyBorder="1" applyAlignment="1">
      <alignment horizontal="center" vertical="center"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0"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5" fillId="20" borderId="2" xfId="0" applyFont="1" applyFill="1" applyBorder="1" applyAlignment="1">
      <alignment horizontal="center" vertical="center" wrapText="1"/>
    </xf>
    <xf numFmtId="0" fontId="5" fillId="20"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14" borderId="2" xfId="0" applyFont="1" applyFill="1" applyBorder="1" applyAlignment="1">
      <alignment horizontal="center" vertical="center" wrapText="1"/>
    </xf>
    <xf numFmtId="0" fontId="5" fillId="14" borderId="3"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5" fillId="4" borderId="2" xfId="0" applyFont="1" applyFill="1" applyBorder="1" applyAlignment="1">
      <alignment horizontal="center" wrapText="1"/>
    </xf>
    <xf numFmtId="0" fontId="5" fillId="4" borderId="5" xfId="0" applyFont="1" applyFill="1" applyBorder="1" applyAlignment="1">
      <alignment horizontal="center" wrapText="1"/>
    </xf>
    <xf numFmtId="0" fontId="5" fillId="8" borderId="2"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16" borderId="2" xfId="0" applyFont="1" applyFill="1" applyBorder="1" applyAlignment="1">
      <alignment horizontal="center" vertical="center" wrapText="1"/>
    </xf>
    <xf numFmtId="0" fontId="5" fillId="16" borderId="3"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5" fillId="12" borderId="3" xfId="0" applyFont="1" applyFill="1" applyBorder="1" applyAlignment="1">
      <alignment horizontal="center" vertical="center" wrapText="1"/>
    </xf>
    <xf numFmtId="0" fontId="5" fillId="21" borderId="2" xfId="0" applyFont="1" applyFill="1" applyBorder="1" applyAlignment="1">
      <alignment horizontal="center" vertical="center" wrapText="1"/>
    </xf>
    <xf numFmtId="0" fontId="5" fillId="21" borderId="3" xfId="0" applyFont="1" applyFill="1" applyBorder="1" applyAlignment="1">
      <alignment horizontal="center" vertical="center" wrapText="1"/>
    </xf>
    <xf numFmtId="0" fontId="5" fillId="4" borderId="3" xfId="0" applyFont="1" applyFill="1" applyBorder="1" applyAlignment="1">
      <alignment horizontal="center" wrapText="1"/>
    </xf>
  </cellXfs>
  <cellStyles count="3">
    <cellStyle name="Normale" xfId="0" builtinId="0"/>
    <cellStyle name="Normale 2" xfId="1" xr:uid="{139FC762-8A12-4B2D-A408-048E836C0754}"/>
    <cellStyle name="Percentuale" xfId="2" builtinId="5"/>
  </cellStyles>
  <dxfs count="0"/>
  <tableStyles count="0" defaultTableStyle="TableStyleMedium2" defaultPivotStyle="PivotStyleLight16"/>
  <colors>
    <mruColors>
      <color rgb="FF82A8E9"/>
      <color rgb="FF606BE8"/>
      <color rgb="FF5561E8"/>
      <color rgb="FFAFEDC8"/>
      <color rgb="FF0BEC88"/>
      <color rgb="FF7EE9B9"/>
      <color rgb="FF1C80F1"/>
      <color rgb="FFEA918D"/>
      <color rgb="FFE95D5D"/>
      <color rgb="FFEB48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ra\Desktop\Template%20suole%20LL%20eventi%20Mercitalia%20Ra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2"/>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64A80-31B3-465F-9E83-B4DC8DD6E38E}">
  <dimension ref="A1:AE115"/>
  <sheetViews>
    <sheetView tabSelected="1" zoomScale="40" zoomScaleNormal="40" workbookViewId="0">
      <pane xSplit="2" ySplit="7" topLeftCell="Z8" activePane="bottomRight" state="frozen"/>
      <selection pane="topRight" activeCell="C1" sqref="C1"/>
      <selection pane="bottomLeft" activeCell="A8" sqref="A8"/>
      <selection pane="bottomRight" activeCell="AE10" sqref="AE10"/>
    </sheetView>
  </sheetViews>
  <sheetFormatPr defaultColWidth="8.83203125" defaultRowHeight="15.5" x14ac:dyDescent="0.35"/>
  <cols>
    <col min="1" max="1" width="53.08203125" customWidth="1"/>
    <col min="2" max="2" width="63.33203125" customWidth="1"/>
    <col min="3" max="7" width="36.33203125" customWidth="1"/>
    <col min="8" max="8" width="33.5" customWidth="1"/>
    <col min="9" max="9" width="39.83203125" customWidth="1"/>
    <col min="10" max="22" width="36.33203125" customWidth="1"/>
    <col min="23" max="23" width="24.33203125" customWidth="1"/>
    <col min="24" max="25" width="36.33203125" customWidth="1"/>
    <col min="26" max="27" width="34" customWidth="1"/>
    <col min="28" max="28" width="37.83203125" customWidth="1"/>
    <col min="29" max="31" width="42.5" customWidth="1"/>
  </cols>
  <sheetData>
    <row r="1" spans="1:31" ht="17.149999999999999" customHeight="1" x14ac:dyDescent="0.35">
      <c r="A1" s="73" t="s">
        <v>632</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5"/>
    </row>
    <row r="2" spans="1:31" ht="16" customHeight="1" x14ac:dyDescent="0.35">
      <c r="A2" s="76"/>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8"/>
    </row>
    <row r="3" spans="1:31" ht="16" customHeight="1" x14ac:dyDescent="0.35">
      <c r="A3" s="76"/>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8"/>
    </row>
    <row r="4" spans="1:31" ht="16" customHeight="1" x14ac:dyDescent="0.35">
      <c r="A4" s="76"/>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8"/>
    </row>
    <row r="5" spans="1:31" ht="17.149999999999999" customHeight="1" thickBot="1" x14ac:dyDescent="0.4">
      <c r="A5" s="79"/>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1"/>
    </row>
    <row r="6" spans="1:31" ht="16" x14ac:dyDescent="0.35">
      <c r="A6" s="1"/>
      <c r="B6" s="15" t="s">
        <v>0</v>
      </c>
      <c r="C6" s="16" t="s">
        <v>1</v>
      </c>
      <c r="D6" s="16" t="s">
        <v>2</v>
      </c>
      <c r="E6" s="16" t="s">
        <v>3</v>
      </c>
      <c r="F6" s="16" t="s">
        <v>4</v>
      </c>
      <c r="G6" s="16" t="s">
        <v>5</v>
      </c>
      <c r="H6" s="16" t="s">
        <v>6</v>
      </c>
      <c r="I6" s="16" t="s">
        <v>7</v>
      </c>
      <c r="J6" s="16" t="s">
        <v>8</v>
      </c>
      <c r="K6" s="16" t="s">
        <v>9</v>
      </c>
      <c r="L6" s="16" t="s">
        <v>10</v>
      </c>
      <c r="M6" s="16" t="s">
        <v>11</v>
      </c>
      <c r="N6" s="16" t="s">
        <v>12</v>
      </c>
      <c r="O6" s="16" t="s">
        <v>13</v>
      </c>
      <c r="P6" s="16" t="s">
        <v>14</v>
      </c>
      <c r="Q6" s="16" t="s">
        <v>15</v>
      </c>
      <c r="R6" s="16" t="s">
        <v>16</v>
      </c>
      <c r="S6" s="16" t="s">
        <v>17</v>
      </c>
      <c r="T6" s="16" t="s">
        <v>18</v>
      </c>
      <c r="U6" s="16" t="s">
        <v>19</v>
      </c>
      <c r="V6" s="16" t="s">
        <v>20</v>
      </c>
      <c r="W6" s="16" t="s">
        <v>21</v>
      </c>
      <c r="X6" s="16" t="s">
        <v>22</v>
      </c>
      <c r="Y6" s="16" t="s">
        <v>23</v>
      </c>
      <c r="Z6" s="16" t="s">
        <v>24</v>
      </c>
      <c r="AA6" s="16" t="s">
        <v>25</v>
      </c>
      <c r="AB6" s="16" t="s">
        <v>757</v>
      </c>
      <c r="AC6" s="16" t="s">
        <v>899</v>
      </c>
      <c r="AD6" s="16" t="s">
        <v>900</v>
      </c>
      <c r="AE6" s="16" t="s">
        <v>901</v>
      </c>
    </row>
    <row r="7" spans="1:31" ht="19.5" x14ac:dyDescent="0.35">
      <c r="A7" s="94" t="s">
        <v>26</v>
      </c>
      <c r="B7" s="95"/>
      <c r="C7" s="4" t="s">
        <v>27</v>
      </c>
      <c r="D7" s="19" t="s">
        <v>36</v>
      </c>
      <c r="E7" s="2" t="s">
        <v>28</v>
      </c>
      <c r="F7" s="19" t="s">
        <v>37</v>
      </c>
      <c r="G7" s="18" t="s">
        <v>29</v>
      </c>
      <c r="H7" s="19" t="s">
        <v>38</v>
      </c>
      <c r="I7" s="19" t="s">
        <v>39</v>
      </c>
      <c r="J7" s="18" t="s">
        <v>29</v>
      </c>
      <c r="K7" s="18" t="s">
        <v>34</v>
      </c>
      <c r="L7" s="18" t="s">
        <v>30</v>
      </c>
      <c r="M7" s="18" t="s">
        <v>31</v>
      </c>
      <c r="N7" s="18" t="s">
        <v>32</v>
      </c>
      <c r="O7" s="19" t="s">
        <v>40</v>
      </c>
      <c r="P7" s="18" t="s">
        <v>33</v>
      </c>
      <c r="Q7" s="19" t="s">
        <v>41</v>
      </c>
      <c r="R7" s="31" t="s">
        <v>34</v>
      </c>
      <c r="S7" s="31" t="s">
        <v>766</v>
      </c>
      <c r="T7" s="31" t="s">
        <v>770</v>
      </c>
      <c r="U7" s="19" t="s">
        <v>42</v>
      </c>
      <c r="V7" s="18" t="s">
        <v>35</v>
      </c>
      <c r="W7" s="31" t="s">
        <v>796</v>
      </c>
      <c r="X7" s="19" t="s">
        <v>43</v>
      </c>
      <c r="Y7" s="19" t="s">
        <v>44</v>
      </c>
      <c r="Z7" s="19" t="s">
        <v>44</v>
      </c>
      <c r="AA7" s="19" t="s">
        <v>45</v>
      </c>
      <c r="AB7" s="19" t="s">
        <v>107</v>
      </c>
      <c r="AC7" s="33" t="s">
        <v>872</v>
      </c>
      <c r="AD7" s="33" t="s">
        <v>873</v>
      </c>
      <c r="AE7" s="33" t="s">
        <v>874</v>
      </c>
    </row>
    <row r="8" spans="1:31" ht="32" x14ac:dyDescent="0.35">
      <c r="A8" s="5" t="s">
        <v>46</v>
      </c>
      <c r="B8" s="8" t="s">
        <v>47</v>
      </c>
      <c r="C8" s="17" t="s">
        <v>48</v>
      </c>
      <c r="D8" s="20" t="s">
        <v>48</v>
      </c>
      <c r="E8" s="17" t="s">
        <v>48</v>
      </c>
      <c r="F8" s="20" t="s">
        <v>48</v>
      </c>
      <c r="G8" s="17" t="s">
        <v>48</v>
      </c>
      <c r="H8" s="20" t="s">
        <v>48</v>
      </c>
      <c r="I8" s="20" t="s">
        <v>48</v>
      </c>
      <c r="J8" s="17" t="s">
        <v>48</v>
      </c>
      <c r="K8" s="17" t="s">
        <v>48</v>
      </c>
      <c r="L8" s="17" t="s">
        <v>48</v>
      </c>
      <c r="M8" s="17" t="s">
        <v>48</v>
      </c>
      <c r="N8" s="17" t="s">
        <v>48</v>
      </c>
      <c r="O8" s="20" t="s">
        <v>48</v>
      </c>
      <c r="P8" s="17" t="s">
        <v>48</v>
      </c>
      <c r="Q8" s="20" t="s">
        <v>48</v>
      </c>
      <c r="R8" s="29" t="s">
        <v>48</v>
      </c>
      <c r="S8" s="29" t="s">
        <v>48</v>
      </c>
      <c r="T8" s="29" t="s">
        <v>48</v>
      </c>
      <c r="U8" s="29" t="s">
        <v>48</v>
      </c>
      <c r="V8" s="17" t="s">
        <v>48</v>
      </c>
      <c r="W8" s="29" t="s">
        <v>48</v>
      </c>
      <c r="X8" s="29" t="s">
        <v>48</v>
      </c>
      <c r="Y8" s="29" t="s">
        <v>48</v>
      </c>
      <c r="Z8" s="20" t="s">
        <v>48</v>
      </c>
      <c r="AA8" s="29" t="s">
        <v>48</v>
      </c>
      <c r="AB8" s="32" t="s">
        <v>48</v>
      </c>
      <c r="AC8" s="29" t="s">
        <v>48</v>
      </c>
      <c r="AD8" s="29" t="s">
        <v>48</v>
      </c>
      <c r="AE8" s="29" t="s">
        <v>48</v>
      </c>
    </row>
    <row r="9" spans="1:31" ht="32" x14ac:dyDescent="0.35">
      <c r="A9" s="5" t="s">
        <v>49</v>
      </c>
      <c r="B9" s="8" t="s">
        <v>50</v>
      </c>
      <c r="C9" s="34" t="s">
        <v>51</v>
      </c>
      <c r="D9" s="21" t="s">
        <v>54</v>
      </c>
      <c r="E9" s="34" t="s">
        <v>51</v>
      </c>
      <c r="F9" s="21" t="s">
        <v>54</v>
      </c>
      <c r="G9" s="34" t="s">
        <v>51</v>
      </c>
      <c r="H9" s="21" t="s">
        <v>54</v>
      </c>
      <c r="I9" s="21" t="s">
        <v>54</v>
      </c>
      <c r="J9" s="34" t="s">
        <v>51</v>
      </c>
      <c r="K9" s="34" t="s">
        <v>52</v>
      </c>
      <c r="L9" s="34" t="s">
        <v>51</v>
      </c>
      <c r="M9" s="34" t="s">
        <v>51</v>
      </c>
      <c r="N9" s="34" t="s">
        <v>51</v>
      </c>
      <c r="O9" s="21" t="s">
        <v>54</v>
      </c>
      <c r="P9" s="34" t="s">
        <v>51</v>
      </c>
      <c r="Q9" s="21" t="s">
        <v>54</v>
      </c>
      <c r="R9" s="35" t="s">
        <v>54</v>
      </c>
      <c r="S9" s="35" t="s">
        <v>54</v>
      </c>
      <c r="T9" s="35" t="s">
        <v>54</v>
      </c>
      <c r="U9" s="35" t="s">
        <v>54</v>
      </c>
      <c r="V9" s="34" t="s">
        <v>53</v>
      </c>
      <c r="W9" s="35" t="s">
        <v>54</v>
      </c>
      <c r="X9" s="35" t="s">
        <v>54</v>
      </c>
      <c r="Y9" s="35" t="s">
        <v>54</v>
      </c>
      <c r="Z9" s="21" t="s">
        <v>54</v>
      </c>
      <c r="AA9" s="35" t="s">
        <v>54</v>
      </c>
      <c r="AB9" s="36" t="s">
        <v>55</v>
      </c>
      <c r="AC9" s="35" t="s">
        <v>54</v>
      </c>
      <c r="AD9" s="35" t="s">
        <v>54</v>
      </c>
      <c r="AE9" s="35" t="s">
        <v>54</v>
      </c>
    </row>
    <row r="10" spans="1:31" ht="96" x14ac:dyDescent="0.35">
      <c r="A10" s="5" t="s">
        <v>56</v>
      </c>
      <c r="B10" s="8" t="s">
        <v>57</v>
      </c>
      <c r="C10" s="34" t="s">
        <v>58</v>
      </c>
      <c r="D10" s="21" t="s">
        <v>59</v>
      </c>
      <c r="E10" s="34" t="s">
        <v>59</v>
      </c>
      <c r="F10" s="21" t="s">
        <v>54</v>
      </c>
      <c r="G10" s="34" t="s">
        <v>60</v>
      </c>
      <c r="H10" s="21" t="s">
        <v>63</v>
      </c>
      <c r="I10" s="21" t="s">
        <v>64</v>
      </c>
      <c r="J10" s="34" t="s">
        <v>59</v>
      </c>
      <c r="K10" s="34" t="s">
        <v>61</v>
      </c>
      <c r="L10" s="34" t="s">
        <v>59</v>
      </c>
      <c r="M10" s="34" t="s">
        <v>59</v>
      </c>
      <c r="N10" s="34" t="s">
        <v>59</v>
      </c>
      <c r="O10" s="35" t="s">
        <v>722</v>
      </c>
      <c r="P10" s="34" t="s">
        <v>59</v>
      </c>
      <c r="Q10" s="21" t="s">
        <v>65</v>
      </c>
      <c r="R10" s="35" t="s">
        <v>758</v>
      </c>
      <c r="S10" s="35" t="s">
        <v>54</v>
      </c>
      <c r="T10" s="35" t="s">
        <v>54</v>
      </c>
      <c r="U10" s="35" t="s">
        <v>773</v>
      </c>
      <c r="V10" s="34" t="s">
        <v>62</v>
      </c>
      <c r="W10" s="35" t="s">
        <v>797</v>
      </c>
      <c r="X10" s="35" t="s">
        <v>722</v>
      </c>
      <c r="Y10" s="35" t="s">
        <v>722</v>
      </c>
      <c r="Z10" s="21" t="s">
        <v>66</v>
      </c>
      <c r="AA10" s="35" t="s">
        <v>67</v>
      </c>
      <c r="AB10" s="36" t="s">
        <v>55</v>
      </c>
      <c r="AC10" s="35" t="s">
        <v>722</v>
      </c>
      <c r="AD10" s="35" t="s">
        <v>722</v>
      </c>
      <c r="AE10" s="35" t="s">
        <v>723</v>
      </c>
    </row>
    <row r="11" spans="1:31" ht="64" x14ac:dyDescent="0.35">
      <c r="A11" s="5" t="s">
        <v>68</v>
      </c>
      <c r="B11" s="8" t="s">
        <v>69</v>
      </c>
      <c r="C11" s="34" t="s">
        <v>70</v>
      </c>
      <c r="D11" s="21" t="s">
        <v>59</v>
      </c>
      <c r="E11" s="34" t="s">
        <v>71</v>
      </c>
      <c r="F11" s="21" t="s">
        <v>54</v>
      </c>
      <c r="G11" s="34" t="s">
        <v>72</v>
      </c>
      <c r="H11" s="21" t="s">
        <v>75</v>
      </c>
      <c r="I11" s="21" t="s">
        <v>65</v>
      </c>
      <c r="J11" s="34" t="s">
        <v>71</v>
      </c>
      <c r="K11" s="34" t="s">
        <v>73</v>
      </c>
      <c r="L11" s="34" t="s">
        <v>71</v>
      </c>
      <c r="M11" s="34" t="s">
        <v>71</v>
      </c>
      <c r="N11" s="34" t="s">
        <v>71</v>
      </c>
      <c r="O11" s="35" t="s">
        <v>723</v>
      </c>
      <c r="P11" s="34" t="s">
        <v>71</v>
      </c>
      <c r="Q11" s="21" t="s">
        <v>65</v>
      </c>
      <c r="R11" s="35" t="s">
        <v>758</v>
      </c>
      <c r="S11" s="35" t="s">
        <v>54</v>
      </c>
      <c r="T11" s="35" t="s">
        <v>54</v>
      </c>
      <c r="U11" s="35" t="s">
        <v>774</v>
      </c>
      <c r="V11" s="34" t="s">
        <v>74</v>
      </c>
      <c r="W11" s="35" t="s">
        <v>797</v>
      </c>
      <c r="X11" s="35" t="s">
        <v>807</v>
      </c>
      <c r="Y11" s="35" t="s">
        <v>807</v>
      </c>
      <c r="Z11" s="21" t="s">
        <v>76</v>
      </c>
      <c r="AA11" s="35" t="s">
        <v>67</v>
      </c>
      <c r="AB11" s="37" t="s">
        <v>54</v>
      </c>
      <c r="AC11" s="35" t="s">
        <v>723</v>
      </c>
      <c r="AD11" s="35" t="s">
        <v>723</v>
      </c>
      <c r="AE11" s="35" t="s">
        <v>723</v>
      </c>
    </row>
    <row r="12" spans="1:31" ht="19.5" x14ac:dyDescent="0.35">
      <c r="A12" s="96" t="s">
        <v>77</v>
      </c>
      <c r="B12" s="97"/>
      <c r="C12" s="34"/>
      <c r="D12" s="21"/>
      <c r="E12" s="34"/>
      <c r="F12" s="21"/>
      <c r="G12" s="34"/>
      <c r="H12" s="21"/>
      <c r="I12" s="21"/>
      <c r="J12" s="34"/>
      <c r="K12" s="38"/>
      <c r="L12" s="39"/>
      <c r="M12" s="39"/>
      <c r="N12" s="40"/>
      <c r="O12" s="21"/>
      <c r="P12" s="38"/>
      <c r="Q12" s="21"/>
      <c r="R12" s="21"/>
      <c r="S12" s="21"/>
      <c r="T12" s="21"/>
      <c r="U12" s="21"/>
      <c r="V12" s="38"/>
      <c r="W12" s="21"/>
      <c r="X12" s="21"/>
      <c r="Y12" s="21"/>
      <c r="Z12" s="21"/>
      <c r="AA12" s="35"/>
      <c r="AB12" s="37"/>
      <c r="AC12" s="35"/>
      <c r="AD12" s="35"/>
      <c r="AE12" s="35"/>
    </row>
    <row r="13" spans="1:31" s="28" customFormat="1" ht="16" x14ac:dyDescent="0.35">
      <c r="A13" s="26" t="s">
        <v>78</v>
      </c>
      <c r="B13" s="27" t="s">
        <v>79</v>
      </c>
      <c r="C13" s="41">
        <v>43756</v>
      </c>
      <c r="D13" s="42">
        <v>43854</v>
      </c>
      <c r="E13" s="41">
        <v>43968</v>
      </c>
      <c r="F13" s="42">
        <v>44040</v>
      </c>
      <c r="G13" s="41">
        <v>44043</v>
      </c>
      <c r="H13" s="42">
        <v>44099</v>
      </c>
      <c r="I13" s="42">
        <v>44212</v>
      </c>
      <c r="J13" s="41">
        <v>44253</v>
      </c>
      <c r="K13" s="43">
        <v>44253</v>
      </c>
      <c r="L13" s="41">
        <v>44258</v>
      </c>
      <c r="M13" s="41">
        <v>44265</v>
      </c>
      <c r="N13" s="43">
        <v>44294</v>
      </c>
      <c r="O13" s="42">
        <v>44300</v>
      </c>
      <c r="P13" s="43">
        <v>44304</v>
      </c>
      <c r="Q13" s="42">
        <v>44344</v>
      </c>
      <c r="R13" s="44">
        <v>44354</v>
      </c>
      <c r="S13" s="42">
        <v>44359</v>
      </c>
      <c r="T13" s="42">
        <v>44398</v>
      </c>
      <c r="U13" s="42">
        <v>44403</v>
      </c>
      <c r="V13" s="43">
        <v>44406</v>
      </c>
      <c r="W13" s="44">
        <v>44410</v>
      </c>
      <c r="X13" s="44">
        <v>44419</v>
      </c>
      <c r="Y13" s="44">
        <v>44419</v>
      </c>
      <c r="Z13" s="42">
        <v>44425</v>
      </c>
      <c r="AA13" s="44">
        <v>44439</v>
      </c>
      <c r="AB13" s="45">
        <v>44447</v>
      </c>
      <c r="AC13" s="44">
        <v>44475</v>
      </c>
      <c r="AD13" s="44">
        <v>44483</v>
      </c>
      <c r="AE13" s="44">
        <v>44491</v>
      </c>
    </row>
    <row r="14" spans="1:31" s="25" customFormat="1" ht="16" x14ac:dyDescent="0.35">
      <c r="A14" s="23" t="s">
        <v>80</v>
      </c>
      <c r="B14" s="24" t="s">
        <v>81</v>
      </c>
      <c r="C14" s="46">
        <v>0.71875</v>
      </c>
      <c r="D14" s="47">
        <v>0.65972222222222221</v>
      </c>
      <c r="E14" s="46">
        <v>0.60277777777777775</v>
      </c>
      <c r="F14" s="47">
        <v>0.42708333333333331</v>
      </c>
      <c r="G14" s="46">
        <v>0.43055555555555558</v>
      </c>
      <c r="H14" s="47">
        <v>0.36458333333333331</v>
      </c>
      <c r="I14" s="47">
        <v>0.93958333333333333</v>
      </c>
      <c r="J14" s="46"/>
      <c r="K14" s="48">
        <v>0.12986111111111112</v>
      </c>
      <c r="L14" s="46">
        <v>2.0833333333333332E-2</v>
      </c>
      <c r="M14" s="46">
        <v>0.65972222222222221</v>
      </c>
      <c r="N14" s="48">
        <v>0.63194444444444442</v>
      </c>
      <c r="O14" s="47">
        <v>0.7416666666666667</v>
      </c>
      <c r="P14" s="48"/>
      <c r="Q14" s="47">
        <v>0.85763888888888884</v>
      </c>
      <c r="R14" s="49">
        <v>0.60416666666666663</v>
      </c>
      <c r="S14" s="47"/>
      <c r="T14" s="47"/>
      <c r="U14" s="47">
        <v>0.19097222222222221</v>
      </c>
      <c r="V14" s="48">
        <v>1.3888888888888888E-2</v>
      </c>
      <c r="W14" s="49">
        <v>0.40833333333333338</v>
      </c>
      <c r="X14" s="49">
        <v>0.70486111111111116</v>
      </c>
      <c r="Y14" s="49">
        <v>0.77083333333333337</v>
      </c>
      <c r="Z14" s="49">
        <v>0.70624999999999993</v>
      </c>
      <c r="AA14" s="49" t="s">
        <v>844</v>
      </c>
      <c r="AB14" s="50">
        <v>0.74305555555555547</v>
      </c>
      <c r="AC14" s="49">
        <v>0.11527777777777777</v>
      </c>
      <c r="AD14" s="49">
        <v>0.65277777777777779</v>
      </c>
      <c r="AE14" s="49">
        <v>0.60763888888888895</v>
      </c>
    </row>
    <row r="15" spans="1:31" ht="64" x14ac:dyDescent="0.35">
      <c r="A15" s="6" t="s">
        <v>82</v>
      </c>
      <c r="B15" s="8" t="s">
        <v>83</v>
      </c>
      <c r="C15" s="34" t="s">
        <v>84</v>
      </c>
      <c r="D15" s="21" t="s">
        <v>92</v>
      </c>
      <c r="E15" s="34" t="s">
        <v>85</v>
      </c>
      <c r="F15" s="21" t="s">
        <v>93</v>
      </c>
      <c r="G15" s="34" t="s">
        <v>86</v>
      </c>
      <c r="H15" s="35" t="s">
        <v>683</v>
      </c>
      <c r="I15" s="21" t="s">
        <v>94</v>
      </c>
      <c r="J15" s="34" t="s">
        <v>86</v>
      </c>
      <c r="K15" s="38" t="s">
        <v>90</v>
      </c>
      <c r="L15" s="34" t="s">
        <v>87</v>
      </c>
      <c r="M15" s="38" t="s">
        <v>88</v>
      </c>
      <c r="N15" s="38" t="s">
        <v>88</v>
      </c>
      <c r="O15" s="21" t="s">
        <v>95</v>
      </c>
      <c r="P15" s="38" t="s">
        <v>89</v>
      </c>
      <c r="Q15" s="35" t="s">
        <v>738</v>
      </c>
      <c r="R15" s="35" t="s">
        <v>759</v>
      </c>
      <c r="S15" s="21"/>
      <c r="T15" s="21"/>
      <c r="U15" s="21" t="s">
        <v>96</v>
      </c>
      <c r="V15" s="34" t="s">
        <v>91</v>
      </c>
      <c r="W15" s="35" t="s">
        <v>798</v>
      </c>
      <c r="X15" s="35" t="s">
        <v>808</v>
      </c>
      <c r="Y15" s="35" t="s">
        <v>683</v>
      </c>
      <c r="Z15" s="35" t="s">
        <v>835</v>
      </c>
      <c r="AA15" s="35" t="s">
        <v>845</v>
      </c>
      <c r="AB15" s="37" t="s">
        <v>859</v>
      </c>
      <c r="AC15" s="35" t="s">
        <v>835</v>
      </c>
      <c r="AD15" s="35" t="s">
        <v>875</v>
      </c>
      <c r="AE15" s="35" t="s">
        <v>876</v>
      </c>
    </row>
    <row r="16" spans="1:31" ht="48" x14ac:dyDescent="0.35">
      <c r="A16" s="6" t="s">
        <v>97</v>
      </c>
      <c r="B16" s="8" t="s">
        <v>98</v>
      </c>
      <c r="C16" s="34" t="s">
        <v>27</v>
      </c>
      <c r="D16" s="21" t="s">
        <v>36</v>
      </c>
      <c r="E16" s="34" t="s">
        <v>99</v>
      </c>
      <c r="F16" s="21" t="s">
        <v>104</v>
      </c>
      <c r="G16" s="34" t="s">
        <v>100</v>
      </c>
      <c r="H16" s="21" t="s">
        <v>38</v>
      </c>
      <c r="I16" s="21" t="s">
        <v>39</v>
      </c>
      <c r="J16" s="34" t="s">
        <v>29</v>
      </c>
      <c r="K16" s="38" t="s">
        <v>34</v>
      </c>
      <c r="L16" s="34" t="s">
        <v>45</v>
      </c>
      <c r="M16" s="34" t="s">
        <v>101</v>
      </c>
      <c r="N16" s="38" t="s">
        <v>102</v>
      </c>
      <c r="O16" s="21" t="s">
        <v>40</v>
      </c>
      <c r="P16" s="38" t="s">
        <v>103</v>
      </c>
      <c r="Q16" s="21" t="s">
        <v>105</v>
      </c>
      <c r="R16" s="21"/>
      <c r="S16" s="21"/>
      <c r="T16" s="21"/>
      <c r="U16" s="21" t="s">
        <v>106</v>
      </c>
      <c r="V16" s="34" t="s">
        <v>35</v>
      </c>
      <c r="W16" s="21"/>
      <c r="X16" s="21"/>
      <c r="Y16" s="35"/>
      <c r="Z16" s="21"/>
      <c r="AA16" s="21"/>
      <c r="AB16" s="36" t="s">
        <v>107</v>
      </c>
      <c r="AC16" s="51"/>
      <c r="AD16" s="51"/>
      <c r="AE16" s="51"/>
    </row>
    <row r="17" spans="1:31" ht="32" x14ac:dyDescent="0.35">
      <c r="A17" s="6" t="s">
        <v>108</v>
      </c>
      <c r="B17" s="8" t="s">
        <v>109</v>
      </c>
      <c r="C17" s="34" t="s">
        <v>110</v>
      </c>
      <c r="D17" s="21" t="s">
        <v>633</v>
      </c>
      <c r="E17" s="34" t="s">
        <v>111</v>
      </c>
      <c r="F17" s="21" t="s">
        <v>116</v>
      </c>
      <c r="G17" s="34" t="s">
        <v>112</v>
      </c>
      <c r="H17" s="35" t="s">
        <v>684</v>
      </c>
      <c r="I17" s="35" t="s">
        <v>702</v>
      </c>
      <c r="J17" s="34" t="s">
        <v>111</v>
      </c>
      <c r="K17" s="34" t="s">
        <v>114</v>
      </c>
      <c r="L17" s="34" t="s">
        <v>113</v>
      </c>
      <c r="M17" s="34" t="s">
        <v>111</v>
      </c>
      <c r="N17" s="34" t="s">
        <v>111</v>
      </c>
      <c r="O17" s="35" t="s">
        <v>724</v>
      </c>
      <c r="P17" s="34" t="s">
        <v>111</v>
      </c>
      <c r="Q17" s="35" t="s">
        <v>739</v>
      </c>
      <c r="R17" s="35" t="s">
        <v>634</v>
      </c>
      <c r="S17" s="21"/>
      <c r="T17" s="21"/>
      <c r="U17" s="21" t="s">
        <v>634</v>
      </c>
      <c r="V17" s="34" t="s">
        <v>115</v>
      </c>
      <c r="W17" s="35" t="s">
        <v>739</v>
      </c>
      <c r="X17" s="35" t="s">
        <v>702</v>
      </c>
      <c r="Y17" s="35" t="s">
        <v>634</v>
      </c>
      <c r="Z17" s="21" t="s">
        <v>634</v>
      </c>
      <c r="AA17" s="21" t="s">
        <v>634</v>
      </c>
      <c r="AB17" s="37" t="s">
        <v>860</v>
      </c>
      <c r="AC17" s="35" t="s">
        <v>634</v>
      </c>
      <c r="AD17" s="35"/>
      <c r="AE17" s="49"/>
    </row>
    <row r="18" spans="1:31" ht="16" x14ac:dyDescent="0.35">
      <c r="A18" s="6" t="s">
        <v>117</v>
      </c>
      <c r="B18" s="8" t="s">
        <v>118</v>
      </c>
      <c r="C18" s="34" t="s">
        <v>119</v>
      </c>
      <c r="D18" s="21" t="s">
        <v>634</v>
      </c>
      <c r="E18" s="34" t="s">
        <v>120</v>
      </c>
      <c r="F18" s="21" t="s">
        <v>634</v>
      </c>
      <c r="G18" s="34" t="s">
        <v>121</v>
      </c>
      <c r="H18" s="35" t="s">
        <v>634</v>
      </c>
      <c r="I18" s="35" t="s">
        <v>634</v>
      </c>
      <c r="J18" s="34" t="s">
        <v>122</v>
      </c>
      <c r="K18" s="38" t="s">
        <v>126</v>
      </c>
      <c r="L18" s="34" t="s">
        <v>123</v>
      </c>
      <c r="M18" s="38" t="s">
        <v>124</v>
      </c>
      <c r="N18" s="38" t="s">
        <v>124</v>
      </c>
      <c r="O18" s="35" t="s">
        <v>725</v>
      </c>
      <c r="P18" s="38" t="s">
        <v>125</v>
      </c>
      <c r="Q18" s="35" t="s">
        <v>634</v>
      </c>
      <c r="R18" s="35" t="s">
        <v>634</v>
      </c>
      <c r="S18" s="21"/>
      <c r="T18" s="21"/>
      <c r="U18" s="21" t="s">
        <v>634</v>
      </c>
      <c r="V18" s="38"/>
      <c r="W18" s="35" t="s">
        <v>634</v>
      </c>
      <c r="X18" s="35" t="s">
        <v>809</v>
      </c>
      <c r="Y18" s="35" t="s">
        <v>634</v>
      </c>
      <c r="Z18" s="21" t="s">
        <v>634</v>
      </c>
      <c r="AA18" s="21" t="s">
        <v>634</v>
      </c>
      <c r="AB18" s="37" t="s">
        <v>634</v>
      </c>
      <c r="AC18" s="35" t="s">
        <v>634</v>
      </c>
      <c r="AD18" s="35"/>
      <c r="AE18" s="49"/>
    </row>
    <row r="19" spans="1:31" ht="19.5" x14ac:dyDescent="0.35">
      <c r="A19" s="98" t="s">
        <v>127</v>
      </c>
      <c r="B19" s="99"/>
      <c r="C19" s="34"/>
      <c r="D19" s="21"/>
      <c r="E19" s="34"/>
      <c r="F19" s="21"/>
      <c r="G19" s="34"/>
      <c r="H19" s="21"/>
      <c r="I19" s="21"/>
      <c r="J19" s="34"/>
      <c r="K19" s="38"/>
      <c r="L19" s="39"/>
      <c r="M19" s="39"/>
      <c r="N19" s="40"/>
      <c r="O19" s="21"/>
      <c r="P19" s="38"/>
      <c r="Q19" s="21"/>
      <c r="R19" s="21"/>
      <c r="S19" s="21"/>
      <c r="T19" s="21"/>
      <c r="U19" s="21"/>
      <c r="V19" s="38"/>
      <c r="W19" s="21"/>
      <c r="X19" s="21"/>
      <c r="Y19" s="21"/>
      <c r="Z19" s="21"/>
      <c r="AA19" s="21"/>
      <c r="AB19" s="36"/>
      <c r="AC19" s="51"/>
      <c r="AD19" s="51"/>
      <c r="AE19" s="51"/>
    </row>
    <row r="20" spans="1:31" ht="16" x14ac:dyDescent="0.35">
      <c r="A20" s="7" t="s">
        <v>128</v>
      </c>
      <c r="B20" s="8" t="s">
        <v>129</v>
      </c>
      <c r="C20" s="34">
        <v>51311</v>
      </c>
      <c r="D20" s="21">
        <v>49826</v>
      </c>
      <c r="E20" s="34" t="s">
        <v>130</v>
      </c>
      <c r="F20" s="21" t="s">
        <v>131</v>
      </c>
      <c r="G20" s="34">
        <v>57319</v>
      </c>
      <c r="H20" s="21">
        <v>47227</v>
      </c>
      <c r="I20" s="21">
        <v>40559</v>
      </c>
      <c r="J20" s="34">
        <v>50006</v>
      </c>
      <c r="K20" s="38">
        <v>62215</v>
      </c>
      <c r="L20" s="34">
        <v>46554</v>
      </c>
      <c r="M20" s="34">
        <v>46526</v>
      </c>
      <c r="N20" s="38">
        <v>46619</v>
      </c>
      <c r="O20" s="21">
        <v>42101</v>
      </c>
      <c r="P20" s="38">
        <v>61343</v>
      </c>
      <c r="Q20" s="21">
        <v>56440</v>
      </c>
      <c r="R20" s="35">
        <v>44235</v>
      </c>
      <c r="S20" s="35">
        <v>73937</v>
      </c>
      <c r="T20" s="35">
        <v>67334</v>
      </c>
      <c r="U20" s="35">
        <v>47215</v>
      </c>
      <c r="V20" s="38">
        <v>63842</v>
      </c>
      <c r="W20" s="35">
        <v>46918</v>
      </c>
      <c r="X20" s="35">
        <v>42320</v>
      </c>
      <c r="Y20" s="35">
        <v>63155</v>
      </c>
      <c r="Z20" s="35">
        <v>44236</v>
      </c>
      <c r="AA20" s="35">
        <v>40105</v>
      </c>
      <c r="AB20" s="37">
        <v>55360</v>
      </c>
      <c r="AC20" s="35">
        <v>42202</v>
      </c>
      <c r="AD20" s="35">
        <v>82067</v>
      </c>
      <c r="AE20" s="35">
        <v>66440</v>
      </c>
    </row>
    <row r="21" spans="1:31" ht="32" x14ac:dyDescent="0.35">
      <c r="A21" s="7" t="s">
        <v>132</v>
      </c>
      <c r="B21" s="8" t="s">
        <v>133</v>
      </c>
      <c r="C21" s="34" t="s">
        <v>134</v>
      </c>
      <c r="D21" s="21" t="s">
        <v>143</v>
      </c>
      <c r="E21" s="34" t="s">
        <v>135</v>
      </c>
      <c r="F21" s="21" t="s">
        <v>144</v>
      </c>
      <c r="G21" s="34" t="s">
        <v>136</v>
      </c>
      <c r="H21" s="35" t="s">
        <v>685</v>
      </c>
      <c r="I21" s="35" t="s">
        <v>703</v>
      </c>
      <c r="J21" s="34" t="s">
        <v>137</v>
      </c>
      <c r="K21" s="38" t="s">
        <v>141</v>
      </c>
      <c r="L21" s="34" t="s">
        <v>138</v>
      </c>
      <c r="M21" s="34" t="s">
        <v>139</v>
      </c>
      <c r="N21" s="38" t="s">
        <v>31</v>
      </c>
      <c r="O21" s="35" t="s">
        <v>726</v>
      </c>
      <c r="P21" s="38" t="s">
        <v>140</v>
      </c>
      <c r="Q21" s="21" t="s">
        <v>146</v>
      </c>
      <c r="R21" s="35" t="s">
        <v>760</v>
      </c>
      <c r="S21" s="35" t="s">
        <v>767</v>
      </c>
      <c r="T21" s="35" t="s">
        <v>771</v>
      </c>
      <c r="U21" s="35" t="s">
        <v>775</v>
      </c>
      <c r="V21" s="38" t="s">
        <v>142</v>
      </c>
      <c r="W21" s="35" t="s">
        <v>799</v>
      </c>
      <c r="X21" s="35" t="s">
        <v>147</v>
      </c>
      <c r="Y21" s="35" t="s">
        <v>823</v>
      </c>
      <c r="Z21" s="35" t="s">
        <v>761</v>
      </c>
      <c r="AA21" s="35" t="s">
        <v>846</v>
      </c>
      <c r="AB21" s="37" t="s">
        <v>148</v>
      </c>
      <c r="AC21" s="35" t="s">
        <v>877</v>
      </c>
      <c r="AD21" s="35" t="s">
        <v>727</v>
      </c>
      <c r="AE21" s="35" t="s">
        <v>146</v>
      </c>
    </row>
    <row r="22" spans="1:31" ht="16" x14ac:dyDescent="0.35">
      <c r="A22" s="7" t="s">
        <v>149</v>
      </c>
      <c r="B22" s="8" t="s">
        <v>150</v>
      </c>
      <c r="C22" s="34" t="s">
        <v>151</v>
      </c>
      <c r="D22" s="21" t="s">
        <v>145</v>
      </c>
      <c r="E22" s="34" t="s">
        <v>101</v>
      </c>
      <c r="F22" s="21" t="s">
        <v>155</v>
      </c>
      <c r="G22" s="34" t="s">
        <v>137</v>
      </c>
      <c r="H22" s="35" t="s">
        <v>156</v>
      </c>
      <c r="I22" s="35" t="s">
        <v>157</v>
      </c>
      <c r="J22" s="34" t="s">
        <v>136</v>
      </c>
      <c r="K22" s="38" t="s">
        <v>154</v>
      </c>
      <c r="L22" s="34" t="s">
        <v>101</v>
      </c>
      <c r="M22" s="34" t="s">
        <v>101</v>
      </c>
      <c r="N22" s="38" t="s">
        <v>152</v>
      </c>
      <c r="O22" s="35" t="s">
        <v>727</v>
      </c>
      <c r="P22" s="38" t="s">
        <v>153</v>
      </c>
      <c r="Q22" s="35" t="s">
        <v>740</v>
      </c>
      <c r="R22" s="35" t="s">
        <v>761</v>
      </c>
      <c r="S22" s="35" t="s">
        <v>768</v>
      </c>
      <c r="T22" s="35" t="s">
        <v>761</v>
      </c>
      <c r="U22" s="35" t="s">
        <v>776</v>
      </c>
      <c r="V22" s="38" t="s">
        <v>141</v>
      </c>
      <c r="W22" s="35" t="s">
        <v>800</v>
      </c>
      <c r="X22" s="35" t="s">
        <v>810</v>
      </c>
      <c r="Y22" s="35" t="s">
        <v>824</v>
      </c>
      <c r="Z22" s="35" t="s">
        <v>141</v>
      </c>
      <c r="AA22" s="35" t="s">
        <v>45</v>
      </c>
      <c r="AB22" s="37" t="s">
        <v>861</v>
      </c>
      <c r="AC22" s="35" t="s">
        <v>878</v>
      </c>
      <c r="AD22" s="35" t="s">
        <v>879</v>
      </c>
      <c r="AE22" s="35" t="s">
        <v>740</v>
      </c>
    </row>
    <row r="23" spans="1:31" ht="32" x14ac:dyDescent="0.35">
      <c r="A23" s="7" t="s">
        <v>158</v>
      </c>
      <c r="B23" s="8" t="s">
        <v>159</v>
      </c>
      <c r="C23" s="34" t="s">
        <v>160</v>
      </c>
      <c r="D23" s="21" t="s">
        <v>160</v>
      </c>
      <c r="E23" s="34" t="s">
        <v>160</v>
      </c>
      <c r="F23" s="21" t="s">
        <v>160</v>
      </c>
      <c r="G23" s="34" t="s">
        <v>160</v>
      </c>
      <c r="H23" s="35" t="s">
        <v>686</v>
      </c>
      <c r="I23" s="35" t="s">
        <v>160</v>
      </c>
      <c r="J23" s="34" t="s">
        <v>160</v>
      </c>
      <c r="K23" s="34" t="s">
        <v>161</v>
      </c>
      <c r="L23" s="34" t="s">
        <v>160</v>
      </c>
      <c r="M23" s="34" t="s">
        <v>160</v>
      </c>
      <c r="N23" s="34" t="s">
        <v>160</v>
      </c>
      <c r="O23" s="35" t="s">
        <v>160</v>
      </c>
      <c r="P23" s="34" t="s">
        <v>160</v>
      </c>
      <c r="Q23" s="35" t="s">
        <v>741</v>
      </c>
      <c r="R23" s="35"/>
      <c r="S23" s="35"/>
      <c r="T23" s="35"/>
      <c r="U23" s="35" t="s">
        <v>777</v>
      </c>
      <c r="V23" s="34" t="s">
        <v>162</v>
      </c>
      <c r="W23" s="35" t="s">
        <v>741</v>
      </c>
      <c r="X23" s="35" t="s">
        <v>741</v>
      </c>
      <c r="Y23" s="35" t="s">
        <v>686</v>
      </c>
      <c r="Z23" s="35" t="s">
        <v>741</v>
      </c>
      <c r="AA23" s="35" t="s">
        <v>741</v>
      </c>
      <c r="AB23" s="37" t="s">
        <v>160</v>
      </c>
      <c r="AC23" s="35" t="s">
        <v>160</v>
      </c>
      <c r="AD23" s="35"/>
      <c r="AE23" s="35" t="s">
        <v>160</v>
      </c>
    </row>
    <row r="24" spans="1:31" ht="16" x14ac:dyDescent="0.35">
      <c r="A24" s="7" t="s">
        <v>163</v>
      </c>
      <c r="B24" s="8" t="s">
        <v>164</v>
      </c>
      <c r="C24" s="34" t="s">
        <v>165</v>
      </c>
      <c r="D24" s="21" t="s">
        <v>165</v>
      </c>
      <c r="E24" s="34" t="s">
        <v>165</v>
      </c>
      <c r="F24" s="21" t="s">
        <v>166</v>
      </c>
      <c r="G24" s="34" t="s">
        <v>165</v>
      </c>
      <c r="H24" s="35" t="s">
        <v>166</v>
      </c>
      <c r="I24" s="35" t="s">
        <v>166</v>
      </c>
      <c r="J24" s="34" t="s">
        <v>165</v>
      </c>
      <c r="K24" s="34" t="s">
        <v>165</v>
      </c>
      <c r="L24" s="34" t="s">
        <v>165</v>
      </c>
      <c r="M24" s="34" t="s">
        <v>165</v>
      </c>
      <c r="N24" s="34" t="s">
        <v>165</v>
      </c>
      <c r="O24" s="35" t="s">
        <v>166</v>
      </c>
      <c r="P24" s="34" t="s">
        <v>165</v>
      </c>
      <c r="Q24" s="35" t="s">
        <v>166</v>
      </c>
      <c r="R24" s="35" t="s">
        <v>166</v>
      </c>
      <c r="S24" s="35" t="s">
        <v>166</v>
      </c>
      <c r="T24" s="35" t="s">
        <v>166</v>
      </c>
      <c r="U24" s="35" t="s">
        <v>166</v>
      </c>
      <c r="V24" s="34" t="s">
        <v>165</v>
      </c>
      <c r="W24" s="35" t="s">
        <v>166</v>
      </c>
      <c r="X24" s="35" t="s">
        <v>166</v>
      </c>
      <c r="Y24" s="35" t="s">
        <v>166</v>
      </c>
      <c r="Z24" s="35" t="s">
        <v>166</v>
      </c>
      <c r="AA24" s="35" t="s">
        <v>166</v>
      </c>
      <c r="AB24" s="37" t="s">
        <v>166</v>
      </c>
      <c r="AC24" s="35" t="s">
        <v>166</v>
      </c>
      <c r="AD24" s="35" t="s">
        <v>166</v>
      </c>
      <c r="AE24" s="35" t="s">
        <v>166</v>
      </c>
    </row>
    <row r="25" spans="1:31" ht="32" x14ac:dyDescent="0.35">
      <c r="A25" s="7" t="s">
        <v>167</v>
      </c>
      <c r="B25" s="8" t="s">
        <v>168</v>
      </c>
      <c r="C25" s="34" t="s">
        <v>169</v>
      </c>
      <c r="D25" s="21" t="s">
        <v>169</v>
      </c>
      <c r="E25" s="34" t="s">
        <v>169</v>
      </c>
      <c r="F25" s="35" t="s">
        <v>169</v>
      </c>
      <c r="G25" s="34" t="s">
        <v>169</v>
      </c>
      <c r="H25" s="35" t="s">
        <v>169</v>
      </c>
      <c r="I25" s="35" t="s">
        <v>169</v>
      </c>
      <c r="J25" s="34" t="s">
        <v>169</v>
      </c>
      <c r="K25" s="34" t="s">
        <v>169</v>
      </c>
      <c r="L25" s="34" t="s">
        <v>169</v>
      </c>
      <c r="M25" s="34" t="s">
        <v>169</v>
      </c>
      <c r="N25" s="34" t="s">
        <v>169</v>
      </c>
      <c r="O25" s="35" t="s">
        <v>169</v>
      </c>
      <c r="P25" s="34" t="s">
        <v>169</v>
      </c>
      <c r="Q25" s="35" t="s">
        <v>169</v>
      </c>
      <c r="R25" s="35" t="s">
        <v>169</v>
      </c>
      <c r="S25" s="35" t="s">
        <v>169</v>
      </c>
      <c r="T25" s="35" t="s">
        <v>169</v>
      </c>
      <c r="U25" s="35" t="s">
        <v>169</v>
      </c>
      <c r="V25" s="34" t="s">
        <v>169</v>
      </c>
      <c r="W25" s="35" t="s">
        <v>169</v>
      </c>
      <c r="X25" s="35" t="s">
        <v>169</v>
      </c>
      <c r="Y25" s="35" t="s">
        <v>169</v>
      </c>
      <c r="Z25" s="35" t="s">
        <v>169</v>
      </c>
      <c r="AA25" s="35" t="s">
        <v>169</v>
      </c>
      <c r="AB25" s="37" t="s">
        <v>169</v>
      </c>
      <c r="AC25" s="35" t="s">
        <v>169</v>
      </c>
      <c r="AD25" s="35" t="s">
        <v>169</v>
      </c>
      <c r="AE25" s="35" t="s">
        <v>169</v>
      </c>
    </row>
    <row r="26" spans="1:31" ht="19.5" x14ac:dyDescent="0.35">
      <c r="A26" s="84" t="s">
        <v>170</v>
      </c>
      <c r="B26" s="85"/>
      <c r="C26" s="34"/>
      <c r="D26" s="21"/>
      <c r="E26" s="34"/>
      <c r="F26" s="21"/>
      <c r="G26" s="34"/>
      <c r="H26" s="21"/>
      <c r="I26" s="21"/>
      <c r="J26" s="34"/>
      <c r="K26" s="38"/>
      <c r="L26" s="39"/>
      <c r="M26" s="39"/>
      <c r="N26" s="40"/>
      <c r="O26" s="21"/>
      <c r="P26" s="38"/>
      <c r="Q26" s="21"/>
      <c r="R26" s="21"/>
      <c r="S26" s="21"/>
      <c r="T26" s="21"/>
      <c r="U26" s="21"/>
      <c r="V26" s="38"/>
      <c r="W26" s="21"/>
      <c r="X26" s="21"/>
      <c r="Y26" s="35"/>
      <c r="Z26" s="35"/>
      <c r="AA26" s="35"/>
      <c r="AB26" s="37"/>
      <c r="AC26" s="35"/>
      <c r="AD26" s="35"/>
      <c r="AE26" s="35"/>
    </row>
    <row r="27" spans="1:31" ht="32" x14ac:dyDescent="0.35">
      <c r="A27" s="5" t="s">
        <v>171</v>
      </c>
      <c r="B27" s="8" t="s">
        <v>172</v>
      </c>
      <c r="C27" s="34" t="s">
        <v>173</v>
      </c>
      <c r="D27" s="21" t="s">
        <v>635</v>
      </c>
      <c r="E27" s="34" t="s">
        <v>174</v>
      </c>
      <c r="F27" s="21" t="s">
        <v>182</v>
      </c>
      <c r="G27" s="34" t="s">
        <v>175</v>
      </c>
      <c r="H27" s="35" t="s">
        <v>687</v>
      </c>
      <c r="I27" s="35" t="s">
        <v>704</v>
      </c>
      <c r="J27" s="34" t="s">
        <v>176</v>
      </c>
      <c r="K27" s="38" t="s">
        <v>180</v>
      </c>
      <c r="L27" s="34" t="s">
        <v>177</v>
      </c>
      <c r="M27" s="34" t="s">
        <v>177</v>
      </c>
      <c r="N27" s="38" t="s">
        <v>178</v>
      </c>
      <c r="O27" s="35" t="s">
        <v>728</v>
      </c>
      <c r="P27" s="38" t="s">
        <v>179</v>
      </c>
      <c r="Q27" s="35" t="s">
        <v>183</v>
      </c>
      <c r="R27" s="35" t="s">
        <v>762</v>
      </c>
      <c r="S27" s="21"/>
      <c r="T27" s="35"/>
      <c r="U27" s="35" t="s">
        <v>778</v>
      </c>
      <c r="V27" s="38" t="s">
        <v>181</v>
      </c>
      <c r="W27" s="35" t="s">
        <v>801</v>
      </c>
      <c r="X27" s="35" t="s">
        <v>811</v>
      </c>
      <c r="Y27" s="35" t="s">
        <v>825</v>
      </c>
      <c r="Z27" s="35" t="s">
        <v>836</v>
      </c>
      <c r="AA27" s="35" t="s">
        <v>847</v>
      </c>
      <c r="AB27" s="37" t="s">
        <v>862</v>
      </c>
      <c r="AC27" s="35" t="s">
        <v>880</v>
      </c>
      <c r="AD27" s="35" t="s">
        <v>881</v>
      </c>
      <c r="AE27" s="35" t="s">
        <v>882</v>
      </c>
    </row>
    <row r="28" spans="1:31" ht="32" x14ac:dyDescent="0.35">
      <c r="A28" s="5" t="s">
        <v>184</v>
      </c>
      <c r="B28" s="8" t="s">
        <v>185</v>
      </c>
      <c r="C28" s="34" t="s">
        <v>186</v>
      </c>
      <c r="D28" s="21" t="s">
        <v>193</v>
      </c>
      <c r="E28" s="34" t="s">
        <v>187</v>
      </c>
      <c r="F28" s="21" t="s">
        <v>194</v>
      </c>
      <c r="G28" s="34" t="s">
        <v>187</v>
      </c>
      <c r="H28" s="35">
        <v>20</v>
      </c>
      <c r="I28" s="35">
        <v>21</v>
      </c>
      <c r="J28" s="34" t="s">
        <v>188</v>
      </c>
      <c r="K28" s="38" t="s">
        <v>192</v>
      </c>
      <c r="L28" s="34" t="s">
        <v>189</v>
      </c>
      <c r="M28" s="34" t="s">
        <v>190</v>
      </c>
      <c r="N28" s="38" t="s">
        <v>191</v>
      </c>
      <c r="O28" s="35">
        <v>18</v>
      </c>
      <c r="P28" s="38" t="s">
        <v>191</v>
      </c>
      <c r="Q28" s="35">
        <v>12</v>
      </c>
      <c r="R28" s="35">
        <v>23</v>
      </c>
      <c r="S28" s="21"/>
      <c r="T28" s="35">
        <v>19</v>
      </c>
      <c r="U28" s="35">
        <v>20</v>
      </c>
      <c r="V28" s="38">
        <v>16</v>
      </c>
      <c r="W28" s="35">
        <v>20</v>
      </c>
      <c r="X28" s="35">
        <v>23</v>
      </c>
      <c r="Y28" s="35">
        <v>25</v>
      </c>
      <c r="Z28" s="35">
        <v>29</v>
      </c>
      <c r="AA28" s="35">
        <v>19</v>
      </c>
      <c r="AB28" s="37">
        <v>10</v>
      </c>
      <c r="AC28" s="35">
        <v>17</v>
      </c>
      <c r="AD28" s="35">
        <v>18</v>
      </c>
      <c r="AE28" s="35">
        <v>12</v>
      </c>
    </row>
    <row r="29" spans="1:31" ht="48" x14ac:dyDescent="0.35">
      <c r="A29" s="5" t="s">
        <v>195</v>
      </c>
      <c r="B29" s="8" t="s">
        <v>196</v>
      </c>
      <c r="C29" s="34" t="s">
        <v>197</v>
      </c>
      <c r="D29" s="21" t="s">
        <v>636</v>
      </c>
      <c r="E29" s="34" t="s">
        <v>198</v>
      </c>
      <c r="F29" s="35" t="s">
        <v>665</v>
      </c>
      <c r="G29" s="34" t="s">
        <v>199</v>
      </c>
      <c r="H29" s="35" t="s">
        <v>688</v>
      </c>
      <c r="I29" s="35" t="s">
        <v>705</v>
      </c>
      <c r="J29" s="34" t="s">
        <v>199</v>
      </c>
      <c r="K29" s="38" t="s">
        <v>202</v>
      </c>
      <c r="L29" s="34" t="s">
        <v>199</v>
      </c>
      <c r="M29" s="34" t="s">
        <v>199</v>
      </c>
      <c r="N29" s="34" t="s">
        <v>200</v>
      </c>
      <c r="O29" s="35" t="s">
        <v>705</v>
      </c>
      <c r="P29" s="38" t="s">
        <v>201</v>
      </c>
      <c r="Q29" s="35" t="s">
        <v>742</v>
      </c>
      <c r="R29" s="35" t="s">
        <v>763</v>
      </c>
      <c r="S29" s="35" t="s">
        <v>705</v>
      </c>
      <c r="T29" s="35" t="s">
        <v>705</v>
      </c>
      <c r="U29" s="35" t="s">
        <v>705</v>
      </c>
      <c r="V29" s="38" t="s">
        <v>203</v>
      </c>
      <c r="W29" s="35" t="s">
        <v>763</v>
      </c>
      <c r="X29" s="35" t="s">
        <v>705</v>
      </c>
      <c r="Y29" s="35" t="s">
        <v>705</v>
      </c>
      <c r="Z29" s="35" t="s">
        <v>763</v>
      </c>
      <c r="AA29" s="35" t="s">
        <v>705</v>
      </c>
      <c r="AB29" s="37" t="s">
        <v>688</v>
      </c>
      <c r="AC29" s="35" t="s">
        <v>705</v>
      </c>
      <c r="AD29" s="35" t="s">
        <v>705</v>
      </c>
      <c r="AE29" s="35" t="s">
        <v>742</v>
      </c>
    </row>
    <row r="30" spans="1:31" ht="16" x14ac:dyDescent="0.35">
      <c r="A30" s="5" t="s">
        <v>204</v>
      </c>
      <c r="B30" s="8" t="s">
        <v>205</v>
      </c>
      <c r="C30" s="34" t="s">
        <v>206</v>
      </c>
      <c r="D30" s="21" t="s">
        <v>216</v>
      </c>
      <c r="E30" s="34" t="s">
        <v>207</v>
      </c>
      <c r="F30" s="21" t="s">
        <v>217</v>
      </c>
      <c r="G30" s="34" t="s">
        <v>208</v>
      </c>
      <c r="H30" s="35">
        <v>484</v>
      </c>
      <c r="I30" s="35">
        <v>563</v>
      </c>
      <c r="J30" s="34" t="s">
        <v>209</v>
      </c>
      <c r="K30" s="38" t="s">
        <v>214</v>
      </c>
      <c r="L30" s="34" t="s">
        <v>210</v>
      </c>
      <c r="M30" s="34" t="s">
        <v>211</v>
      </c>
      <c r="N30" s="38" t="s">
        <v>212</v>
      </c>
      <c r="O30" s="35">
        <v>373</v>
      </c>
      <c r="P30" s="38" t="s">
        <v>213</v>
      </c>
      <c r="Q30" s="35">
        <v>236</v>
      </c>
      <c r="R30" s="35">
        <v>358</v>
      </c>
      <c r="S30" s="21"/>
      <c r="T30" s="35"/>
      <c r="U30" s="35">
        <v>259</v>
      </c>
      <c r="V30" s="38" t="s">
        <v>215</v>
      </c>
      <c r="W30" s="35">
        <v>307</v>
      </c>
      <c r="X30" s="35">
        <v>518</v>
      </c>
      <c r="Y30" s="35">
        <v>549</v>
      </c>
      <c r="Z30" s="35">
        <v>408</v>
      </c>
      <c r="AA30" s="35">
        <v>567</v>
      </c>
      <c r="AB30" s="37">
        <v>185</v>
      </c>
      <c r="AC30" s="35">
        <v>555</v>
      </c>
      <c r="AD30" s="35">
        <v>372</v>
      </c>
      <c r="AE30" s="35">
        <v>239</v>
      </c>
    </row>
    <row r="31" spans="1:31" ht="16" x14ac:dyDescent="0.35">
      <c r="A31" s="5" t="s">
        <v>218</v>
      </c>
      <c r="B31" s="8" t="s">
        <v>219</v>
      </c>
      <c r="C31" s="34" t="s">
        <v>220</v>
      </c>
      <c r="D31" s="21" t="s">
        <v>229</v>
      </c>
      <c r="E31" s="34" t="s">
        <v>221</v>
      </c>
      <c r="F31" s="21" t="s">
        <v>230</v>
      </c>
      <c r="G31" s="34" t="s">
        <v>222</v>
      </c>
      <c r="H31" s="35">
        <v>1547</v>
      </c>
      <c r="I31" s="35">
        <v>1553</v>
      </c>
      <c r="J31" s="34" t="s">
        <v>223</v>
      </c>
      <c r="K31" s="38" t="s">
        <v>227</v>
      </c>
      <c r="L31" s="34" t="s">
        <v>224</v>
      </c>
      <c r="M31" s="34" t="s">
        <v>225</v>
      </c>
      <c r="N31" s="38" t="s">
        <v>225</v>
      </c>
      <c r="O31" s="35">
        <v>1465</v>
      </c>
      <c r="P31" s="38" t="s">
        <v>226</v>
      </c>
      <c r="Q31" s="35">
        <v>949</v>
      </c>
      <c r="R31" s="35">
        <v>1559</v>
      </c>
      <c r="S31" s="21"/>
      <c r="T31" s="35"/>
      <c r="U31" s="35">
        <v>1529</v>
      </c>
      <c r="V31" s="38" t="s">
        <v>228</v>
      </c>
      <c r="W31" s="35">
        <v>1283</v>
      </c>
      <c r="X31" s="35">
        <v>1205</v>
      </c>
      <c r="Y31" s="35">
        <v>1293</v>
      </c>
      <c r="Z31" s="35">
        <v>643</v>
      </c>
      <c r="AA31" s="35">
        <v>1513</v>
      </c>
      <c r="AB31" s="37">
        <v>192</v>
      </c>
      <c r="AC31" s="35">
        <v>1187</v>
      </c>
      <c r="AD31" s="35">
        <v>1412</v>
      </c>
      <c r="AE31" s="35">
        <v>951</v>
      </c>
    </row>
    <row r="32" spans="1:31" ht="62" x14ac:dyDescent="0.35">
      <c r="A32" s="5" t="s">
        <v>231</v>
      </c>
      <c r="B32" s="8" t="s">
        <v>232</v>
      </c>
      <c r="C32" s="34" t="s">
        <v>233</v>
      </c>
      <c r="D32" s="21">
        <v>24</v>
      </c>
      <c r="E32" s="34" t="s">
        <v>234</v>
      </c>
      <c r="F32" s="21">
        <v>47</v>
      </c>
      <c r="G32" s="34" t="s">
        <v>234</v>
      </c>
      <c r="H32" s="35">
        <v>77</v>
      </c>
      <c r="I32" s="35">
        <v>82</v>
      </c>
      <c r="J32" s="34" t="s">
        <v>235</v>
      </c>
      <c r="K32" s="38" t="s">
        <v>239</v>
      </c>
      <c r="L32" s="34" t="s">
        <v>236</v>
      </c>
      <c r="M32" s="34" t="s">
        <v>235</v>
      </c>
      <c r="N32" s="38" t="s">
        <v>237</v>
      </c>
      <c r="O32" s="35">
        <v>83</v>
      </c>
      <c r="P32" s="38" t="s">
        <v>238</v>
      </c>
      <c r="Q32" s="35">
        <v>80</v>
      </c>
      <c r="R32" s="35"/>
      <c r="S32" s="21"/>
      <c r="T32" s="35"/>
      <c r="U32" s="35" t="s">
        <v>779</v>
      </c>
      <c r="V32" s="38" t="s">
        <v>240</v>
      </c>
      <c r="W32" s="35">
        <v>64</v>
      </c>
      <c r="X32" s="35">
        <v>53</v>
      </c>
      <c r="Y32" s="35"/>
      <c r="Z32" s="35">
        <v>23</v>
      </c>
      <c r="AA32" s="35">
        <v>85</v>
      </c>
      <c r="AB32" s="37">
        <v>17</v>
      </c>
      <c r="AC32" s="35">
        <v>77</v>
      </c>
      <c r="AD32" s="35"/>
      <c r="AE32" s="35">
        <v>80</v>
      </c>
    </row>
    <row r="33" spans="1:31" ht="32" x14ac:dyDescent="0.35">
      <c r="A33" s="5" t="s">
        <v>241</v>
      </c>
      <c r="B33" s="8" t="s">
        <v>242</v>
      </c>
      <c r="C33" s="52">
        <v>0.65</v>
      </c>
      <c r="D33" s="53">
        <v>1.1399999999999999</v>
      </c>
      <c r="E33" s="52">
        <v>0.63</v>
      </c>
      <c r="F33" s="53">
        <v>0.94</v>
      </c>
      <c r="G33" s="52">
        <v>0.7</v>
      </c>
      <c r="H33" s="35">
        <v>71</v>
      </c>
      <c r="I33" s="35">
        <v>86</v>
      </c>
      <c r="J33" s="52">
        <v>0.62</v>
      </c>
      <c r="K33" s="54">
        <v>0.88</v>
      </c>
      <c r="L33" s="52">
        <v>0.95</v>
      </c>
      <c r="M33" s="52">
        <v>0.8</v>
      </c>
      <c r="N33" s="54">
        <v>0.74</v>
      </c>
      <c r="O33" s="35">
        <v>78</v>
      </c>
      <c r="P33" s="54">
        <v>0.6</v>
      </c>
      <c r="Q33" s="35">
        <v>76</v>
      </c>
      <c r="R33" s="35">
        <v>75</v>
      </c>
      <c r="S33" s="21"/>
      <c r="T33" s="35"/>
      <c r="U33" s="35">
        <v>69</v>
      </c>
      <c r="V33" s="54">
        <v>63</v>
      </c>
      <c r="W33" s="35">
        <v>75</v>
      </c>
      <c r="X33" s="35">
        <v>77</v>
      </c>
      <c r="Y33" s="35">
        <v>79</v>
      </c>
      <c r="Z33" s="35">
        <v>104</v>
      </c>
      <c r="AA33" s="35">
        <v>91</v>
      </c>
      <c r="AB33" s="37">
        <v>92</v>
      </c>
      <c r="AC33" s="35">
        <v>98</v>
      </c>
      <c r="AD33" s="35">
        <v>77</v>
      </c>
      <c r="AE33" s="35">
        <v>75</v>
      </c>
    </row>
    <row r="34" spans="1:31" ht="32" x14ac:dyDescent="0.35">
      <c r="A34" s="5" t="s">
        <v>243</v>
      </c>
      <c r="B34" s="8" t="s">
        <v>244</v>
      </c>
      <c r="C34" s="34">
        <v>68</v>
      </c>
      <c r="D34" s="21">
        <v>84</v>
      </c>
      <c r="E34" s="34">
        <v>60</v>
      </c>
      <c r="F34" s="55">
        <v>82</v>
      </c>
      <c r="G34" s="34">
        <v>40</v>
      </c>
      <c r="H34" s="56">
        <v>84</v>
      </c>
      <c r="I34" s="35">
        <v>100</v>
      </c>
      <c r="J34" s="34">
        <v>66</v>
      </c>
      <c r="K34" s="38">
        <v>96</v>
      </c>
      <c r="L34" s="34">
        <v>76</v>
      </c>
      <c r="M34" s="34">
        <v>96</v>
      </c>
      <c r="N34" s="38">
        <v>78</v>
      </c>
      <c r="O34" s="35">
        <v>78</v>
      </c>
      <c r="P34" s="38">
        <v>76</v>
      </c>
      <c r="Q34" s="35">
        <v>54</v>
      </c>
      <c r="R34" s="35">
        <v>96</v>
      </c>
      <c r="S34" s="21"/>
      <c r="T34" s="35"/>
      <c r="U34" s="35">
        <v>86</v>
      </c>
      <c r="V34" s="38" t="s">
        <v>245</v>
      </c>
      <c r="W34" s="35">
        <v>84</v>
      </c>
      <c r="X34" s="35">
        <v>102</v>
      </c>
      <c r="Y34" s="35">
        <v>120</v>
      </c>
      <c r="Z34" s="35">
        <v>120</v>
      </c>
      <c r="AA34" s="35">
        <v>104</v>
      </c>
      <c r="AB34" s="37">
        <v>30</v>
      </c>
      <c r="AC34" s="35">
        <v>106</v>
      </c>
      <c r="AD34" s="35">
        <v>78</v>
      </c>
      <c r="AE34" s="35">
        <v>54</v>
      </c>
    </row>
    <row r="35" spans="1:31" ht="16" x14ac:dyDescent="0.35">
      <c r="A35" s="5" t="s">
        <v>246</v>
      </c>
      <c r="B35" s="8" t="s">
        <v>247</v>
      </c>
      <c r="C35" s="34" t="s">
        <v>248</v>
      </c>
      <c r="D35" s="21" t="s">
        <v>249</v>
      </c>
      <c r="E35" s="34" t="s">
        <v>249</v>
      </c>
      <c r="F35" s="21" t="s">
        <v>249</v>
      </c>
      <c r="G35" s="34" t="s">
        <v>249</v>
      </c>
      <c r="H35" s="35" t="s">
        <v>249</v>
      </c>
      <c r="I35" s="35" t="s">
        <v>248</v>
      </c>
      <c r="J35" s="34" t="s">
        <v>249</v>
      </c>
      <c r="K35" s="38" t="s">
        <v>248</v>
      </c>
      <c r="L35" s="34" t="s">
        <v>248</v>
      </c>
      <c r="M35" s="34" t="s">
        <v>249</v>
      </c>
      <c r="N35" s="38" t="s">
        <v>249</v>
      </c>
      <c r="O35" s="35" t="s">
        <v>249</v>
      </c>
      <c r="P35" s="38" t="s">
        <v>249</v>
      </c>
      <c r="Q35" s="35" t="s">
        <v>248</v>
      </c>
      <c r="R35" s="35" t="s">
        <v>249</v>
      </c>
      <c r="S35" s="21" t="s">
        <v>249</v>
      </c>
      <c r="T35" s="35" t="s">
        <v>249</v>
      </c>
      <c r="U35" s="35" t="s">
        <v>249</v>
      </c>
      <c r="V35" s="38" t="s">
        <v>250</v>
      </c>
      <c r="W35" s="35" t="s">
        <v>249</v>
      </c>
      <c r="X35" s="35" t="s">
        <v>249</v>
      </c>
      <c r="Y35" s="35"/>
      <c r="Z35" s="35" t="s">
        <v>249</v>
      </c>
      <c r="AA35" s="35" t="s">
        <v>249</v>
      </c>
      <c r="AB35" s="37" t="s">
        <v>249</v>
      </c>
      <c r="AC35" s="35" t="s">
        <v>248</v>
      </c>
      <c r="AD35" s="35" t="s">
        <v>249</v>
      </c>
      <c r="AE35" s="35" t="s">
        <v>248</v>
      </c>
    </row>
    <row r="36" spans="1:31" ht="19.5" x14ac:dyDescent="0.35">
      <c r="A36" s="100" t="s">
        <v>251</v>
      </c>
      <c r="B36" s="101"/>
      <c r="C36" s="34"/>
      <c r="D36" s="21"/>
      <c r="E36" s="34"/>
      <c r="F36" s="21"/>
      <c r="G36" s="34"/>
      <c r="H36" s="21"/>
      <c r="I36" s="21"/>
      <c r="J36" s="34"/>
      <c r="K36" s="38"/>
      <c r="L36" s="34"/>
      <c r="M36" s="34"/>
      <c r="N36" s="38"/>
      <c r="O36" s="21"/>
      <c r="P36" s="38"/>
      <c r="Q36" s="21"/>
      <c r="R36" s="21"/>
      <c r="S36" s="21"/>
      <c r="T36" s="21"/>
      <c r="U36" s="21"/>
      <c r="V36" s="38"/>
      <c r="W36" s="21"/>
      <c r="X36" s="21"/>
      <c r="Y36" s="21"/>
      <c r="Z36" s="35"/>
      <c r="AA36" s="35"/>
      <c r="AB36" s="37"/>
      <c r="AC36" s="35"/>
      <c r="AD36" s="35"/>
      <c r="AE36" s="35"/>
    </row>
    <row r="37" spans="1:31" ht="112" x14ac:dyDescent="0.35">
      <c r="A37" s="9" t="s">
        <v>252</v>
      </c>
      <c r="B37" s="8" t="s">
        <v>253</v>
      </c>
      <c r="C37" s="34" t="s">
        <v>254</v>
      </c>
      <c r="D37" s="35" t="s">
        <v>637</v>
      </c>
      <c r="E37" s="34" t="s">
        <v>255</v>
      </c>
      <c r="F37" s="21" t="s">
        <v>261</v>
      </c>
      <c r="G37" s="34" t="s">
        <v>256</v>
      </c>
      <c r="H37" s="35" t="s">
        <v>689</v>
      </c>
      <c r="I37" s="35" t="s">
        <v>706</v>
      </c>
      <c r="J37" s="34" t="s">
        <v>257</v>
      </c>
      <c r="K37" s="38" t="s">
        <v>259</v>
      </c>
      <c r="L37" s="34" t="s">
        <v>257</v>
      </c>
      <c r="M37" s="34" t="s">
        <v>257</v>
      </c>
      <c r="N37" s="34" t="s">
        <v>254</v>
      </c>
      <c r="O37" s="35" t="s">
        <v>729</v>
      </c>
      <c r="P37" s="38" t="s">
        <v>258</v>
      </c>
      <c r="Q37" s="35" t="s">
        <v>729</v>
      </c>
      <c r="R37" s="35" t="s">
        <v>689</v>
      </c>
      <c r="S37" s="35"/>
      <c r="T37" s="35"/>
      <c r="U37" s="35" t="s">
        <v>729</v>
      </c>
      <c r="V37" s="38" t="s">
        <v>260</v>
      </c>
      <c r="W37" s="35" t="s">
        <v>637</v>
      </c>
      <c r="X37" s="35" t="s">
        <v>729</v>
      </c>
      <c r="Y37" s="35" t="s">
        <v>637</v>
      </c>
      <c r="Z37" s="35" t="s">
        <v>637</v>
      </c>
      <c r="AA37" s="35" t="s">
        <v>848</v>
      </c>
      <c r="AB37" s="37" t="s">
        <v>729</v>
      </c>
      <c r="AC37" s="37" t="s">
        <v>689</v>
      </c>
      <c r="AD37" s="57" t="s">
        <v>729</v>
      </c>
      <c r="AE37" s="57" t="s">
        <v>729</v>
      </c>
    </row>
    <row r="38" spans="1:31" ht="32" x14ac:dyDescent="0.35">
      <c r="A38" s="9" t="s">
        <v>262</v>
      </c>
      <c r="B38" s="8" t="s">
        <v>263</v>
      </c>
      <c r="C38" s="34" t="s">
        <v>264</v>
      </c>
      <c r="D38" s="21" t="s">
        <v>641</v>
      </c>
      <c r="E38" s="34" t="s">
        <v>265</v>
      </c>
      <c r="F38" s="21" t="s">
        <v>641</v>
      </c>
      <c r="G38" s="34" t="s">
        <v>265</v>
      </c>
      <c r="H38" s="35" t="s">
        <v>690</v>
      </c>
      <c r="I38" s="35" t="s">
        <v>690</v>
      </c>
      <c r="J38" s="34" t="s">
        <v>265</v>
      </c>
      <c r="K38" s="38" t="s">
        <v>267</v>
      </c>
      <c r="L38" s="34" t="s">
        <v>265</v>
      </c>
      <c r="M38" s="34" t="s">
        <v>265</v>
      </c>
      <c r="N38" s="34" t="s">
        <v>265</v>
      </c>
      <c r="O38" s="35" t="s">
        <v>690</v>
      </c>
      <c r="P38" s="38" t="s">
        <v>266</v>
      </c>
      <c r="Q38" s="35" t="s">
        <v>641</v>
      </c>
      <c r="R38" s="35" t="s">
        <v>690</v>
      </c>
      <c r="S38" s="35"/>
      <c r="T38" s="35"/>
      <c r="U38" s="35" t="s">
        <v>690</v>
      </c>
      <c r="V38" s="38" t="s">
        <v>268</v>
      </c>
      <c r="W38" s="35" t="s">
        <v>690</v>
      </c>
      <c r="X38" s="35" t="s">
        <v>641</v>
      </c>
      <c r="Y38" s="35" t="s">
        <v>826</v>
      </c>
      <c r="Z38" s="35" t="s">
        <v>641</v>
      </c>
      <c r="AA38" s="35" t="s">
        <v>690</v>
      </c>
      <c r="AB38" s="37" t="s">
        <v>641</v>
      </c>
      <c r="AC38" s="37" t="s">
        <v>641</v>
      </c>
      <c r="AD38" s="35" t="s">
        <v>690</v>
      </c>
      <c r="AE38" s="35" t="s">
        <v>641</v>
      </c>
    </row>
    <row r="39" spans="1:31" ht="16" x14ac:dyDescent="0.35">
      <c r="A39" s="9" t="s">
        <v>639</v>
      </c>
      <c r="B39" s="8" t="s">
        <v>640</v>
      </c>
      <c r="C39" s="34"/>
      <c r="D39" s="21" t="s">
        <v>642</v>
      </c>
      <c r="E39" s="34"/>
      <c r="F39" s="21" t="s">
        <v>642</v>
      </c>
      <c r="G39" s="34"/>
      <c r="H39" s="35" t="s">
        <v>642</v>
      </c>
      <c r="I39" s="35" t="s">
        <v>642</v>
      </c>
      <c r="J39" s="34"/>
      <c r="K39" s="38"/>
      <c r="L39" s="34"/>
      <c r="M39" s="34"/>
      <c r="N39" s="34"/>
      <c r="O39" s="35" t="s">
        <v>642</v>
      </c>
      <c r="P39" s="38"/>
      <c r="Q39" s="35" t="s">
        <v>642</v>
      </c>
      <c r="R39" s="35" t="s">
        <v>642</v>
      </c>
      <c r="S39" s="35" t="s">
        <v>642</v>
      </c>
      <c r="T39" s="35" t="s">
        <v>642</v>
      </c>
      <c r="U39" s="35" t="s">
        <v>642</v>
      </c>
      <c r="V39" s="38"/>
      <c r="W39" s="35" t="s">
        <v>642</v>
      </c>
      <c r="X39" s="35" t="s">
        <v>642</v>
      </c>
      <c r="Y39" s="35" t="s">
        <v>642</v>
      </c>
      <c r="Z39" s="35" t="s">
        <v>642</v>
      </c>
      <c r="AA39" s="35" t="s">
        <v>849</v>
      </c>
      <c r="AB39" s="37" t="s">
        <v>642</v>
      </c>
      <c r="AC39" s="37" t="s">
        <v>642</v>
      </c>
      <c r="AD39" s="35" t="s">
        <v>642</v>
      </c>
      <c r="AE39" s="35" t="s">
        <v>642</v>
      </c>
    </row>
    <row r="40" spans="1:31" ht="48" x14ac:dyDescent="0.35">
      <c r="A40" s="9" t="s">
        <v>269</v>
      </c>
      <c r="B40" s="8" t="s">
        <v>270</v>
      </c>
      <c r="C40" s="34" t="s">
        <v>271</v>
      </c>
      <c r="D40" s="35" t="s">
        <v>638</v>
      </c>
      <c r="E40" s="34" t="s">
        <v>271</v>
      </c>
      <c r="F40" s="35" t="s">
        <v>666</v>
      </c>
      <c r="G40" s="34" t="s">
        <v>271</v>
      </c>
      <c r="H40" s="35" t="s">
        <v>666</v>
      </c>
      <c r="I40" s="35" t="s">
        <v>666</v>
      </c>
      <c r="J40" s="34" t="s">
        <v>271</v>
      </c>
      <c r="K40" s="34" t="s">
        <v>126</v>
      </c>
      <c r="L40" s="34" t="s">
        <v>271</v>
      </c>
      <c r="M40" s="34" t="s">
        <v>271</v>
      </c>
      <c r="N40" s="34" t="s">
        <v>271</v>
      </c>
      <c r="O40" s="35" t="s">
        <v>666</v>
      </c>
      <c r="P40" s="34" t="s">
        <v>271</v>
      </c>
      <c r="Q40" s="35" t="s">
        <v>666</v>
      </c>
      <c r="R40" s="35" t="s">
        <v>666</v>
      </c>
      <c r="S40" s="35" t="s">
        <v>638</v>
      </c>
      <c r="T40" s="35" t="s">
        <v>666</v>
      </c>
      <c r="U40" s="35"/>
      <c r="V40" s="34" t="s">
        <v>272</v>
      </c>
      <c r="W40" s="35" t="s">
        <v>638</v>
      </c>
      <c r="X40" s="35" t="s">
        <v>666</v>
      </c>
      <c r="Y40" s="35"/>
      <c r="Z40" s="35" t="s">
        <v>638</v>
      </c>
      <c r="AA40" s="35"/>
      <c r="AB40" s="37" t="s">
        <v>666</v>
      </c>
      <c r="AC40" s="37" t="s">
        <v>666</v>
      </c>
      <c r="AD40" s="35" t="s">
        <v>666</v>
      </c>
      <c r="AE40" s="35" t="s">
        <v>666</v>
      </c>
    </row>
    <row r="41" spans="1:31" ht="64" x14ac:dyDescent="0.35">
      <c r="A41" s="9" t="s">
        <v>273</v>
      </c>
      <c r="B41" s="8" t="s">
        <v>274</v>
      </c>
      <c r="C41" s="34"/>
      <c r="D41" s="53">
        <v>1</v>
      </c>
      <c r="E41" s="34"/>
      <c r="F41" s="53">
        <v>0.06</v>
      </c>
      <c r="G41" s="34"/>
      <c r="H41" s="58">
        <v>0.85</v>
      </c>
      <c r="I41" s="59">
        <v>9.5000000000000001E-2</v>
      </c>
      <c r="J41" s="34"/>
      <c r="K41" s="38">
        <v>0.45</v>
      </c>
      <c r="L41" s="39"/>
      <c r="M41" s="39"/>
      <c r="N41" s="38"/>
      <c r="O41" s="58">
        <v>0.44</v>
      </c>
      <c r="P41" s="38"/>
      <c r="Q41" s="58">
        <v>0.08</v>
      </c>
      <c r="R41" s="58"/>
      <c r="S41" s="58"/>
      <c r="T41" s="58"/>
      <c r="U41" s="58">
        <v>0.3</v>
      </c>
      <c r="V41" s="38" t="s">
        <v>275</v>
      </c>
      <c r="W41" s="58">
        <f>0.95*100%</f>
        <v>0.95</v>
      </c>
      <c r="X41" s="58">
        <v>0.22</v>
      </c>
      <c r="Y41" s="58">
        <v>0.08</v>
      </c>
      <c r="Z41" s="58">
        <v>0.69</v>
      </c>
      <c r="AA41" s="58">
        <v>0.26</v>
      </c>
      <c r="AB41" s="60">
        <f>4/10</f>
        <v>0.4</v>
      </c>
      <c r="AC41" s="61">
        <f>8/17</f>
        <v>0.47058823529411764</v>
      </c>
      <c r="AD41" s="61" t="s">
        <v>634</v>
      </c>
      <c r="AE41" s="61">
        <f>3/12</f>
        <v>0.25</v>
      </c>
    </row>
    <row r="42" spans="1:31" ht="32" x14ac:dyDescent="0.35">
      <c r="A42" s="9" t="s">
        <v>276</v>
      </c>
      <c r="B42" s="8" t="s">
        <v>277</v>
      </c>
      <c r="C42" s="34" t="s">
        <v>278</v>
      </c>
      <c r="D42" s="62">
        <v>43252</v>
      </c>
      <c r="E42" s="34" t="s">
        <v>279</v>
      </c>
      <c r="F42" s="62">
        <v>43739</v>
      </c>
      <c r="G42" s="34" t="s">
        <v>280</v>
      </c>
      <c r="H42" s="63">
        <v>43405</v>
      </c>
      <c r="I42" s="63">
        <v>43525</v>
      </c>
      <c r="J42" s="34" t="s">
        <v>280</v>
      </c>
      <c r="K42" s="34" t="s">
        <v>126</v>
      </c>
      <c r="L42" s="34" t="s">
        <v>280</v>
      </c>
      <c r="M42" s="34" t="s">
        <v>280</v>
      </c>
      <c r="N42" s="34" t="s">
        <v>280</v>
      </c>
      <c r="O42" s="63">
        <v>43586</v>
      </c>
      <c r="P42" s="34" t="s">
        <v>280</v>
      </c>
      <c r="Q42" s="63">
        <v>44075</v>
      </c>
      <c r="R42" s="63"/>
      <c r="S42" s="63">
        <v>43952</v>
      </c>
      <c r="T42" s="63">
        <v>44348</v>
      </c>
      <c r="U42" s="63" t="s">
        <v>780</v>
      </c>
      <c r="V42" s="41">
        <v>43739</v>
      </c>
      <c r="W42" s="63">
        <v>44317</v>
      </c>
      <c r="X42" s="63">
        <v>43647</v>
      </c>
      <c r="Y42" s="63">
        <v>44013</v>
      </c>
      <c r="Z42" s="63">
        <v>44075</v>
      </c>
      <c r="AA42" s="63">
        <v>44197</v>
      </c>
      <c r="AB42" s="64">
        <v>44256</v>
      </c>
      <c r="AC42" s="63">
        <v>43739</v>
      </c>
      <c r="AD42" s="63">
        <v>43344</v>
      </c>
      <c r="AE42" s="63">
        <v>44133</v>
      </c>
    </row>
    <row r="43" spans="1:31" ht="160" x14ac:dyDescent="0.35">
      <c r="A43" s="9" t="s">
        <v>281</v>
      </c>
      <c r="B43" s="8" t="s">
        <v>282</v>
      </c>
      <c r="C43" s="34" t="s">
        <v>283</v>
      </c>
      <c r="D43" s="21"/>
      <c r="E43" s="34" t="s">
        <v>284</v>
      </c>
      <c r="F43" s="57" t="s">
        <v>667</v>
      </c>
      <c r="G43" s="34" t="s">
        <v>280</v>
      </c>
      <c r="H43" s="35"/>
      <c r="I43" s="35"/>
      <c r="J43" s="34" t="s">
        <v>280</v>
      </c>
      <c r="K43" s="34" t="s">
        <v>126</v>
      </c>
      <c r="L43" s="34" t="s">
        <v>280</v>
      </c>
      <c r="M43" s="34" t="s">
        <v>280</v>
      </c>
      <c r="N43" s="34" t="s">
        <v>280</v>
      </c>
      <c r="O43" s="35"/>
      <c r="P43" s="34" t="s">
        <v>280</v>
      </c>
      <c r="Q43" s="35"/>
      <c r="R43" s="35"/>
      <c r="S43" s="57" t="s">
        <v>769</v>
      </c>
      <c r="T43" s="57" t="s">
        <v>667</v>
      </c>
      <c r="U43" s="35"/>
      <c r="V43" s="34" t="s">
        <v>285</v>
      </c>
      <c r="W43" s="35"/>
      <c r="X43" s="35"/>
      <c r="Y43" s="35"/>
      <c r="Z43" s="35"/>
      <c r="AA43" s="35"/>
      <c r="AB43" s="37" t="s">
        <v>667</v>
      </c>
      <c r="AC43" s="35"/>
      <c r="AD43" s="35"/>
      <c r="AE43" s="35"/>
    </row>
    <row r="44" spans="1:31" ht="32" x14ac:dyDescent="0.35">
      <c r="A44" s="9" t="s">
        <v>286</v>
      </c>
      <c r="B44" s="8" t="s">
        <v>287</v>
      </c>
      <c r="C44" s="34" t="s">
        <v>288</v>
      </c>
      <c r="D44" s="21"/>
      <c r="E44" s="34" t="s">
        <v>288</v>
      </c>
      <c r="F44" s="35"/>
      <c r="G44" s="34" t="s">
        <v>288</v>
      </c>
      <c r="H44" s="35"/>
      <c r="I44" s="35"/>
      <c r="J44" s="34" t="s">
        <v>288</v>
      </c>
      <c r="K44" s="34" t="s">
        <v>126</v>
      </c>
      <c r="L44" s="34" t="s">
        <v>288</v>
      </c>
      <c r="M44" s="34" t="s">
        <v>288</v>
      </c>
      <c r="N44" s="34" t="s">
        <v>288</v>
      </c>
      <c r="O44" s="35"/>
      <c r="P44" s="34" t="s">
        <v>288</v>
      </c>
      <c r="Q44" s="35"/>
      <c r="R44" s="35"/>
      <c r="S44" s="35"/>
      <c r="T44" s="35"/>
      <c r="U44" s="35"/>
      <c r="V44" s="34">
        <v>0.12</v>
      </c>
      <c r="W44" s="35"/>
      <c r="X44" s="35"/>
      <c r="Y44" s="35"/>
      <c r="Z44" s="35"/>
      <c r="AA44" s="35"/>
      <c r="AB44" s="37"/>
      <c r="AC44" s="35"/>
      <c r="AD44" s="35"/>
      <c r="AE44" s="35"/>
    </row>
    <row r="45" spans="1:31" ht="32" x14ac:dyDescent="0.35">
      <c r="A45" s="9" t="s">
        <v>289</v>
      </c>
      <c r="B45" s="8" t="s">
        <v>290</v>
      </c>
      <c r="C45" s="34" t="s">
        <v>288</v>
      </c>
      <c r="D45" s="21"/>
      <c r="E45" s="34" t="s">
        <v>288</v>
      </c>
      <c r="F45" s="35" t="s">
        <v>248</v>
      </c>
      <c r="G45" s="34" t="s">
        <v>288</v>
      </c>
      <c r="H45" s="35"/>
      <c r="I45" s="35"/>
      <c r="J45" s="34" t="s">
        <v>288</v>
      </c>
      <c r="K45" s="34" t="s">
        <v>126</v>
      </c>
      <c r="L45" s="34" t="s">
        <v>288</v>
      </c>
      <c r="M45" s="34" t="s">
        <v>288</v>
      </c>
      <c r="N45" s="34" t="s">
        <v>288</v>
      </c>
      <c r="O45" s="35"/>
      <c r="P45" s="34" t="s">
        <v>288</v>
      </c>
      <c r="Q45" s="35"/>
      <c r="R45" s="35"/>
      <c r="S45" s="35" t="s">
        <v>248</v>
      </c>
      <c r="T45" s="35" t="s">
        <v>248</v>
      </c>
      <c r="U45" s="35"/>
      <c r="V45" s="34" t="s">
        <v>248</v>
      </c>
      <c r="W45" s="35"/>
      <c r="X45" s="35"/>
      <c r="Y45" s="35"/>
      <c r="Z45" s="35"/>
      <c r="AA45" s="35"/>
      <c r="AB45" s="37" t="s">
        <v>248</v>
      </c>
      <c r="AC45" s="35"/>
      <c r="AD45" s="35"/>
      <c r="AE45" s="35"/>
    </row>
    <row r="46" spans="1:31" ht="48" x14ac:dyDescent="0.35">
      <c r="A46" s="9" t="s">
        <v>291</v>
      </c>
      <c r="B46" s="8" t="s">
        <v>292</v>
      </c>
      <c r="C46" s="34" t="s">
        <v>288</v>
      </c>
      <c r="D46" s="21"/>
      <c r="E46" s="34" t="s">
        <v>288</v>
      </c>
      <c r="F46" s="35" t="s">
        <v>248</v>
      </c>
      <c r="G46" s="34" t="s">
        <v>288</v>
      </c>
      <c r="H46" s="35"/>
      <c r="I46" s="35"/>
      <c r="J46" s="34" t="s">
        <v>288</v>
      </c>
      <c r="K46" s="34" t="s">
        <v>126</v>
      </c>
      <c r="L46" s="34" t="s">
        <v>288</v>
      </c>
      <c r="M46" s="34" t="s">
        <v>288</v>
      </c>
      <c r="N46" s="34" t="s">
        <v>288</v>
      </c>
      <c r="O46" s="35"/>
      <c r="P46" s="34" t="s">
        <v>288</v>
      </c>
      <c r="Q46" s="35"/>
      <c r="R46" s="35"/>
      <c r="S46" s="35" t="s">
        <v>248</v>
      </c>
      <c r="T46" s="35" t="s">
        <v>248</v>
      </c>
      <c r="U46" s="35"/>
      <c r="V46" s="34" t="s">
        <v>248</v>
      </c>
      <c r="W46" s="35"/>
      <c r="X46" s="35"/>
      <c r="Y46" s="35"/>
      <c r="Z46" s="35"/>
      <c r="AA46" s="35"/>
      <c r="AB46" s="37" t="s">
        <v>248</v>
      </c>
      <c r="AC46" s="35"/>
      <c r="AD46" s="35"/>
      <c r="AE46" s="35"/>
    </row>
    <row r="47" spans="1:31" ht="64" x14ac:dyDescent="0.35">
      <c r="A47" s="9" t="s">
        <v>293</v>
      </c>
      <c r="B47" s="8" t="s">
        <v>294</v>
      </c>
      <c r="C47" s="34" t="s">
        <v>278</v>
      </c>
      <c r="D47" s="21"/>
      <c r="E47" s="34" t="s">
        <v>295</v>
      </c>
      <c r="F47" s="63">
        <v>43739</v>
      </c>
      <c r="G47" s="34" t="s">
        <v>280</v>
      </c>
      <c r="H47" s="35"/>
      <c r="I47" s="35"/>
      <c r="J47" s="34" t="s">
        <v>280</v>
      </c>
      <c r="K47" s="34" t="s">
        <v>296</v>
      </c>
      <c r="L47" s="34" t="s">
        <v>280</v>
      </c>
      <c r="M47" s="34" t="s">
        <v>280</v>
      </c>
      <c r="N47" s="34" t="s">
        <v>280</v>
      </c>
      <c r="O47" s="35"/>
      <c r="P47" s="34" t="s">
        <v>280</v>
      </c>
      <c r="Q47" s="35"/>
      <c r="R47" s="35"/>
      <c r="S47" s="63">
        <v>43579</v>
      </c>
      <c r="T47" s="63">
        <v>44348</v>
      </c>
      <c r="U47" s="35"/>
      <c r="V47" s="34">
        <v>43739</v>
      </c>
      <c r="W47" s="35"/>
      <c r="X47" s="35"/>
      <c r="Y47" s="35"/>
      <c r="Z47" s="35"/>
      <c r="AA47" s="35"/>
      <c r="AB47" s="64">
        <v>44256</v>
      </c>
      <c r="AC47" s="35"/>
      <c r="AD47" s="35"/>
      <c r="AE47" s="35"/>
    </row>
    <row r="48" spans="1:31" ht="19.5" x14ac:dyDescent="0.35">
      <c r="A48" s="82" t="s">
        <v>297</v>
      </c>
      <c r="B48" s="83"/>
      <c r="C48" s="34"/>
      <c r="D48" s="21"/>
      <c r="E48" s="34"/>
      <c r="F48" s="21"/>
      <c r="G48" s="34"/>
      <c r="H48" s="21"/>
      <c r="I48" s="21"/>
      <c r="J48" s="34"/>
      <c r="K48" s="38"/>
      <c r="L48" s="39"/>
      <c r="M48" s="39"/>
      <c r="N48" s="38"/>
      <c r="O48" s="21"/>
      <c r="P48" s="38"/>
      <c r="Q48" s="21"/>
      <c r="R48" s="21"/>
      <c r="S48" s="21"/>
      <c r="T48" s="21"/>
      <c r="U48" s="21"/>
      <c r="V48" s="38"/>
      <c r="W48" s="21"/>
      <c r="X48" s="21"/>
      <c r="Y48" s="21"/>
      <c r="Z48" s="35"/>
      <c r="AA48" s="35"/>
      <c r="AB48" s="37"/>
      <c r="AC48" s="35"/>
      <c r="AD48" s="35"/>
      <c r="AE48" s="35"/>
    </row>
    <row r="49" spans="1:31" ht="64" x14ac:dyDescent="0.35">
      <c r="A49" s="10" t="s">
        <v>298</v>
      </c>
      <c r="B49" s="8" t="s">
        <v>299</v>
      </c>
      <c r="C49" s="34" t="s">
        <v>300</v>
      </c>
      <c r="D49" s="35" t="s">
        <v>645</v>
      </c>
      <c r="E49" s="34" t="s">
        <v>300</v>
      </c>
      <c r="F49" s="35" t="s">
        <v>645</v>
      </c>
      <c r="G49" s="34" t="s">
        <v>300</v>
      </c>
      <c r="H49" s="35" t="s">
        <v>645</v>
      </c>
      <c r="I49" s="35" t="s">
        <v>707</v>
      </c>
      <c r="J49" s="34" t="s">
        <v>300</v>
      </c>
      <c r="K49" s="34" t="s">
        <v>126</v>
      </c>
      <c r="L49" s="34" t="s">
        <v>300</v>
      </c>
      <c r="M49" s="34" t="s">
        <v>300</v>
      </c>
      <c r="N49" s="34" t="s">
        <v>300</v>
      </c>
      <c r="O49" s="57" t="s">
        <v>645</v>
      </c>
      <c r="P49" s="34" t="s">
        <v>300</v>
      </c>
      <c r="Q49" s="57" t="s">
        <v>645</v>
      </c>
      <c r="R49" s="57" t="s">
        <v>645</v>
      </c>
      <c r="S49" s="57" t="s">
        <v>645</v>
      </c>
      <c r="T49" s="57" t="s">
        <v>645</v>
      </c>
      <c r="U49" s="57" t="s">
        <v>645</v>
      </c>
      <c r="V49" s="34" t="s">
        <v>301</v>
      </c>
      <c r="W49" s="57" t="s">
        <v>645</v>
      </c>
      <c r="X49" s="57" t="s">
        <v>645</v>
      </c>
      <c r="Y49" s="57" t="s">
        <v>645</v>
      </c>
      <c r="Z49" s="57" t="s">
        <v>645</v>
      </c>
      <c r="AA49" s="35" t="s">
        <v>707</v>
      </c>
      <c r="AB49" s="37" t="s">
        <v>645</v>
      </c>
      <c r="AC49" s="35" t="s">
        <v>863</v>
      </c>
      <c r="AD49" s="35" t="s">
        <v>863</v>
      </c>
      <c r="AE49" s="35"/>
    </row>
    <row r="50" spans="1:31" ht="64" x14ac:dyDescent="0.35">
      <c r="A50" s="10" t="s">
        <v>643</v>
      </c>
      <c r="B50" s="8" t="s">
        <v>644</v>
      </c>
      <c r="C50" s="34"/>
      <c r="D50" s="35" t="s">
        <v>645</v>
      </c>
      <c r="E50" s="34"/>
      <c r="F50" s="35" t="s">
        <v>645</v>
      </c>
      <c r="G50" s="34"/>
      <c r="H50" s="35" t="s">
        <v>645</v>
      </c>
      <c r="I50" s="35" t="s">
        <v>645</v>
      </c>
      <c r="J50" s="34"/>
      <c r="K50" s="34"/>
      <c r="L50" s="34"/>
      <c r="M50" s="34"/>
      <c r="N50" s="34"/>
      <c r="O50" s="35" t="s">
        <v>645</v>
      </c>
      <c r="P50" s="34"/>
      <c r="Q50" s="35" t="s">
        <v>645</v>
      </c>
      <c r="R50" s="57" t="s">
        <v>645</v>
      </c>
      <c r="S50" s="57" t="s">
        <v>645</v>
      </c>
      <c r="T50" s="57" t="s">
        <v>645</v>
      </c>
      <c r="U50" s="35" t="s">
        <v>645</v>
      </c>
      <c r="V50" s="34"/>
      <c r="W50" s="57" t="s">
        <v>645</v>
      </c>
      <c r="X50" s="35" t="s">
        <v>645</v>
      </c>
      <c r="Y50" s="35" t="s">
        <v>645</v>
      </c>
      <c r="Z50" s="35" t="s">
        <v>645</v>
      </c>
      <c r="AA50" s="35" t="s">
        <v>645</v>
      </c>
      <c r="AB50" s="37" t="s">
        <v>645</v>
      </c>
      <c r="AC50" s="35" t="s">
        <v>645</v>
      </c>
      <c r="AD50" s="35" t="s">
        <v>863</v>
      </c>
      <c r="AE50" s="35"/>
    </row>
    <row r="51" spans="1:31" ht="64" x14ac:dyDescent="0.35">
      <c r="A51" s="10" t="s">
        <v>302</v>
      </c>
      <c r="B51" s="8" t="s">
        <v>303</v>
      </c>
      <c r="C51" s="34" t="s">
        <v>304</v>
      </c>
      <c r="D51" s="35" t="s">
        <v>646</v>
      </c>
      <c r="E51" s="34" t="s">
        <v>304</v>
      </c>
      <c r="F51" s="35" t="s">
        <v>310</v>
      </c>
      <c r="G51" s="34" t="s">
        <v>304</v>
      </c>
      <c r="H51" s="35" t="s">
        <v>691</v>
      </c>
      <c r="I51" s="35" t="s">
        <v>691</v>
      </c>
      <c r="J51" s="34" t="s">
        <v>304</v>
      </c>
      <c r="K51" s="34" t="s">
        <v>305</v>
      </c>
      <c r="L51" s="34" t="s">
        <v>304</v>
      </c>
      <c r="M51" s="34" t="s">
        <v>304</v>
      </c>
      <c r="N51" s="34" t="s">
        <v>304</v>
      </c>
      <c r="O51" s="35" t="s">
        <v>691</v>
      </c>
      <c r="P51" s="34" t="s">
        <v>304</v>
      </c>
      <c r="Q51" s="35" t="s">
        <v>646</v>
      </c>
      <c r="R51" s="35" t="s">
        <v>691</v>
      </c>
      <c r="S51" s="21"/>
      <c r="T51" s="21"/>
      <c r="U51" s="35" t="s">
        <v>691</v>
      </c>
      <c r="V51" s="34" t="s">
        <v>306</v>
      </c>
      <c r="W51" s="35" t="s">
        <v>691</v>
      </c>
      <c r="X51" s="35" t="s">
        <v>646</v>
      </c>
      <c r="Y51" s="35" t="s">
        <v>827</v>
      </c>
      <c r="Z51" s="35" t="s">
        <v>646</v>
      </c>
      <c r="AA51" s="35" t="s">
        <v>691</v>
      </c>
      <c r="AB51" s="37" t="s">
        <v>646</v>
      </c>
      <c r="AC51" s="57" t="s">
        <v>646</v>
      </c>
      <c r="AD51" s="57" t="s">
        <v>646</v>
      </c>
      <c r="AE51" s="57" t="s">
        <v>646</v>
      </c>
    </row>
    <row r="52" spans="1:31" ht="160" x14ac:dyDescent="0.35">
      <c r="A52" s="10" t="s">
        <v>307</v>
      </c>
      <c r="B52" s="8" t="s">
        <v>308</v>
      </c>
      <c r="C52" s="34" t="s">
        <v>309</v>
      </c>
      <c r="D52" s="35" t="s">
        <v>646</v>
      </c>
      <c r="E52" s="34" t="s">
        <v>309</v>
      </c>
      <c r="F52" s="35" t="s">
        <v>668</v>
      </c>
      <c r="G52" s="34" t="s">
        <v>309</v>
      </c>
      <c r="H52" s="35" t="s">
        <v>691</v>
      </c>
      <c r="I52" s="35" t="s">
        <v>691</v>
      </c>
      <c r="J52" s="34" t="s">
        <v>309</v>
      </c>
      <c r="K52" s="34" t="s">
        <v>126</v>
      </c>
      <c r="L52" s="34" t="s">
        <v>309</v>
      </c>
      <c r="M52" s="34" t="s">
        <v>309</v>
      </c>
      <c r="N52" s="34" t="s">
        <v>309</v>
      </c>
      <c r="O52" s="35" t="s">
        <v>691</v>
      </c>
      <c r="P52" s="34" t="s">
        <v>309</v>
      </c>
      <c r="Q52" s="35" t="s">
        <v>646</v>
      </c>
      <c r="R52" s="35" t="s">
        <v>691</v>
      </c>
      <c r="S52" s="21"/>
      <c r="T52" s="21"/>
      <c r="U52" s="35" t="s">
        <v>691</v>
      </c>
      <c r="V52" s="34" t="s">
        <v>306</v>
      </c>
      <c r="W52" s="35" t="s">
        <v>691</v>
      </c>
      <c r="X52" s="35" t="s">
        <v>646</v>
      </c>
      <c r="Y52" s="35" t="s">
        <v>691</v>
      </c>
      <c r="Z52" s="35" t="s">
        <v>646</v>
      </c>
      <c r="AA52" s="35" t="s">
        <v>691</v>
      </c>
      <c r="AB52" s="37" t="s">
        <v>646</v>
      </c>
      <c r="AC52" s="35" t="s">
        <v>646</v>
      </c>
      <c r="AD52" s="57" t="s">
        <v>646</v>
      </c>
      <c r="AE52" s="35" t="s">
        <v>646</v>
      </c>
    </row>
    <row r="53" spans="1:31" ht="128" x14ac:dyDescent="0.35">
      <c r="A53" s="10" t="s">
        <v>311</v>
      </c>
      <c r="B53" s="8" t="s">
        <v>312</v>
      </c>
      <c r="C53" s="34" t="s">
        <v>313</v>
      </c>
      <c r="D53" s="35" t="s">
        <v>647</v>
      </c>
      <c r="E53" s="34" t="s">
        <v>314</v>
      </c>
      <c r="F53" s="35" t="s">
        <v>319</v>
      </c>
      <c r="G53" s="34" t="s">
        <v>315</v>
      </c>
      <c r="H53" s="35" t="s">
        <v>646</v>
      </c>
      <c r="I53" s="35" t="s">
        <v>708</v>
      </c>
      <c r="J53" s="34" t="s">
        <v>315</v>
      </c>
      <c r="K53" s="34" t="s">
        <v>316</v>
      </c>
      <c r="L53" s="34" t="s">
        <v>315</v>
      </c>
      <c r="M53" s="34" t="s">
        <v>315</v>
      </c>
      <c r="N53" s="34" t="s">
        <v>315</v>
      </c>
      <c r="O53" s="35" t="s">
        <v>646</v>
      </c>
      <c r="P53" s="34" t="s">
        <v>315</v>
      </c>
      <c r="Q53" s="35" t="s">
        <v>646</v>
      </c>
      <c r="R53" s="35"/>
      <c r="S53" s="21"/>
      <c r="T53" s="21"/>
      <c r="U53" s="35" t="s">
        <v>646</v>
      </c>
      <c r="V53" s="34" t="s">
        <v>317</v>
      </c>
      <c r="W53" s="35" t="s">
        <v>646</v>
      </c>
      <c r="X53" s="35" t="s">
        <v>647</v>
      </c>
      <c r="Y53" s="35" t="s">
        <v>691</v>
      </c>
      <c r="Z53" s="35" t="s">
        <v>647</v>
      </c>
      <c r="AA53" s="35" t="s">
        <v>708</v>
      </c>
      <c r="AB53" s="37" t="s">
        <v>647</v>
      </c>
      <c r="AC53" s="35" t="s">
        <v>647</v>
      </c>
      <c r="AD53" s="35" t="s">
        <v>647</v>
      </c>
      <c r="AE53" s="35" t="s">
        <v>647</v>
      </c>
    </row>
    <row r="54" spans="1:31" ht="19.5" x14ac:dyDescent="0.35">
      <c r="A54" s="84" t="s">
        <v>318</v>
      </c>
      <c r="B54" s="85"/>
      <c r="C54" s="34"/>
      <c r="D54" s="21"/>
      <c r="E54" s="34"/>
      <c r="F54" s="21"/>
      <c r="G54" s="34"/>
      <c r="H54" s="21"/>
      <c r="I54" s="21"/>
      <c r="J54" s="34"/>
      <c r="K54" s="38"/>
      <c r="L54" s="39"/>
      <c r="M54" s="39"/>
      <c r="N54" s="38"/>
      <c r="O54" s="21"/>
      <c r="P54" s="38"/>
      <c r="Q54" s="21"/>
      <c r="R54" s="21"/>
      <c r="S54" s="21"/>
      <c r="T54" s="21"/>
      <c r="U54" s="21"/>
      <c r="V54" s="38"/>
      <c r="W54" s="21"/>
      <c r="X54" s="21"/>
      <c r="Y54" s="21"/>
      <c r="Z54" s="35"/>
      <c r="AA54" s="35"/>
      <c r="AB54" s="37"/>
      <c r="AC54" s="35"/>
      <c r="AD54" s="35"/>
      <c r="AE54" s="35"/>
    </row>
    <row r="55" spans="1:31" ht="192" x14ac:dyDescent="0.35">
      <c r="A55" s="5" t="s">
        <v>320</v>
      </c>
      <c r="B55" s="8" t="s">
        <v>321</v>
      </c>
      <c r="C55" s="34" t="s">
        <v>322</v>
      </c>
      <c r="D55" s="35" t="s">
        <v>324</v>
      </c>
      <c r="E55" s="34" t="s">
        <v>323</v>
      </c>
      <c r="F55" s="35" t="s">
        <v>324</v>
      </c>
      <c r="G55" s="34" t="s">
        <v>324</v>
      </c>
      <c r="H55" s="35" t="s">
        <v>324</v>
      </c>
      <c r="I55" s="35" t="s">
        <v>324</v>
      </c>
      <c r="J55" s="34" t="s">
        <v>324</v>
      </c>
      <c r="K55" s="34" t="s">
        <v>324</v>
      </c>
      <c r="L55" s="34" t="s">
        <v>324</v>
      </c>
      <c r="M55" s="34" t="s">
        <v>324</v>
      </c>
      <c r="N55" s="34" t="s">
        <v>324</v>
      </c>
      <c r="O55" s="35" t="s">
        <v>324</v>
      </c>
      <c r="P55" s="34" t="s">
        <v>324</v>
      </c>
      <c r="Q55" s="35" t="s">
        <v>324</v>
      </c>
      <c r="R55" s="35"/>
      <c r="S55" s="21"/>
      <c r="T55" s="21"/>
      <c r="U55" s="35" t="s">
        <v>781</v>
      </c>
      <c r="V55" s="34" t="s">
        <v>324</v>
      </c>
      <c r="W55" s="35" t="s">
        <v>802</v>
      </c>
      <c r="X55" s="35" t="s">
        <v>812</v>
      </c>
      <c r="Y55" s="35" t="s">
        <v>828</v>
      </c>
      <c r="Z55" s="35" t="s">
        <v>645</v>
      </c>
      <c r="AA55" s="35" t="s">
        <v>645</v>
      </c>
      <c r="AB55" s="37" t="s">
        <v>863</v>
      </c>
      <c r="AC55" s="35" t="s">
        <v>863</v>
      </c>
      <c r="AD55" s="35" t="s">
        <v>863</v>
      </c>
      <c r="AE55" s="35"/>
    </row>
    <row r="56" spans="1:31" ht="272" x14ac:dyDescent="0.35">
      <c r="A56" s="5" t="s">
        <v>325</v>
      </c>
      <c r="B56" s="8" t="s">
        <v>326</v>
      </c>
      <c r="C56" s="34" t="s">
        <v>327</v>
      </c>
      <c r="D56" s="35" t="s">
        <v>324</v>
      </c>
      <c r="E56" s="34" t="s">
        <v>328</v>
      </c>
      <c r="F56" s="35" t="s">
        <v>324</v>
      </c>
      <c r="G56" s="34"/>
      <c r="H56" s="35" t="s">
        <v>324</v>
      </c>
      <c r="I56" s="35" t="s">
        <v>324</v>
      </c>
      <c r="J56" s="34"/>
      <c r="K56" s="38" t="s">
        <v>324</v>
      </c>
      <c r="L56" s="39"/>
      <c r="M56" s="39"/>
      <c r="N56" s="38"/>
      <c r="O56" s="35" t="s">
        <v>324</v>
      </c>
      <c r="P56" s="38"/>
      <c r="Q56" s="35" t="s">
        <v>324</v>
      </c>
      <c r="R56" s="35"/>
      <c r="S56" s="21"/>
      <c r="T56" s="21"/>
      <c r="U56" s="35" t="s">
        <v>645</v>
      </c>
      <c r="V56" s="38" t="s">
        <v>329</v>
      </c>
      <c r="W56" s="35" t="s">
        <v>645</v>
      </c>
      <c r="X56" s="35" t="s">
        <v>645</v>
      </c>
      <c r="Y56" s="35" t="s">
        <v>648</v>
      </c>
      <c r="Z56" s="35" t="s">
        <v>645</v>
      </c>
      <c r="AA56" s="35" t="s">
        <v>645</v>
      </c>
      <c r="AB56" s="37" t="s">
        <v>863</v>
      </c>
      <c r="AC56" s="35" t="s">
        <v>645</v>
      </c>
      <c r="AD56" s="35" t="s">
        <v>645</v>
      </c>
      <c r="AE56" s="35" t="s">
        <v>645</v>
      </c>
    </row>
    <row r="57" spans="1:31" ht="80" x14ac:dyDescent="0.35">
      <c r="A57" s="5" t="s">
        <v>330</v>
      </c>
      <c r="B57" s="8" t="s">
        <v>331</v>
      </c>
      <c r="C57" s="34" t="s">
        <v>332</v>
      </c>
      <c r="D57" s="35" t="s">
        <v>249</v>
      </c>
      <c r="E57" s="34" t="s">
        <v>333</v>
      </c>
      <c r="F57" s="35" t="s">
        <v>249</v>
      </c>
      <c r="G57" s="34" t="s">
        <v>334</v>
      </c>
      <c r="H57" s="35" t="s">
        <v>249</v>
      </c>
      <c r="I57" s="35"/>
      <c r="J57" s="34"/>
      <c r="K57" s="34" t="s">
        <v>324</v>
      </c>
      <c r="L57" s="34" t="s">
        <v>332</v>
      </c>
      <c r="M57" s="34" t="s">
        <v>332</v>
      </c>
      <c r="N57" s="38"/>
      <c r="O57" s="35" t="s">
        <v>249</v>
      </c>
      <c r="P57" s="34" t="s">
        <v>332</v>
      </c>
      <c r="Q57" s="35" t="s">
        <v>249</v>
      </c>
      <c r="R57" s="35"/>
      <c r="S57" s="21"/>
      <c r="T57" s="21"/>
      <c r="U57" s="35" t="s">
        <v>249</v>
      </c>
      <c r="V57" s="34" t="s">
        <v>335</v>
      </c>
      <c r="W57" s="35" t="s">
        <v>249</v>
      </c>
      <c r="X57" s="35" t="s">
        <v>249</v>
      </c>
      <c r="Y57" s="35" t="s">
        <v>648</v>
      </c>
      <c r="Z57" s="35" t="s">
        <v>249</v>
      </c>
      <c r="AA57" s="35"/>
      <c r="AB57" s="37" t="s">
        <v>249</v>
      </c>
      <c r="AC57" s="35" t="s">
        <v>248</v>
      </c>
      <c r="AD57" s="35" t="s">
        <v>248</v>
      </c>
      <c r="AE57" s="35"/>
    </row>
    <row r="58" spans="1:31" ht="48" x14ac:dyDescent="0.35">
      <c r="A58" s="5" t="s">
        <v>336</v>
      </c>
      <c r="B58" s="8" t="s">
        <v>337</v>
      </c>
      <c r="C58" s="34"/>
      <c r="D58" s="35" t="s">
        <v>648</v>
      </c>
      <c r="E58" s="34" t="s">
        <v>338</v>
      </c>
      <c r="F58" s="35" t="s">
        <v>648</v>
      </c>
      <c r="G58" s="34" t="s">
        <v>339</v>
      </c>
      <c r="H58" s="35" t="s">
        <v>648</v>
      </c>
      <c r="I58" s="35"/>
      <c r="J58" s="34"/>
      <c r="K58" s="38" t="s">
        <v>126</v>
      </c>
      <c r="L58" s="39"/>
      <c r="M58" s="39"/>
      <c r="N58" s="38"/>
      <c r="O58" s="35" t="s">
        <v>648</v>
      </c>
      <c r="P58" s="38"/>
      <c r="Q58" s="35" t="s">
        <v>648</v>
      </c>
      <c r="R58" s="35"/>
      <c r="S58" s="21"/>
      <c r="T58" s="21"/>
      <c r="U58" s="35" t="s">
        <v>648</v>
      </c>
      <c r="V58" s="38" t="s">
        <v>340</v>
      </c>
      <c r="W58" s="35" t="s">
        <v>648</v>
      </c>
      <c r="X58" s="35" t="s">
        <v>648</v>
      </c>
      <c r="Y58" s="35" t="s">
        <v>648</v>
      </c>
      <c r="Z58" s="35" t="s">
        <v>648</v>
      </c>
      <c r="AA58" s="35"/>
      <c r="AB58" s="65" t="s">
        <v>648</v>
      </c>
      <c r="AC58" s="35" t="s">
        <v>883</v>
      </c>
      <c r="AD58" s="35" t="s">
        <v>884</v>
      </c>
      <c r="AE58" s="35"/>
    </row>
    <row r="59" spans="1:31" ht="19.5" x14ac:dyDescent="0.35">
      <c r="A59" s="86" t="s">
        <v>341</v>
      </c>
      <c r="B59" s="87"/>
      <c r="C59" s="34"/>
      <c r="D59" s="21"/>
      <c r="E59" s="34"/>
      <c r="F59" s="21"/>
      <c r="G59" s="34"/>
      <c r="H59" s="21"/>
      <c r="I59" s="21"/>
      <c r="J59" s="34"/>
      <c r="K59" s="38"/>
      <c r="L59" s="39"/>
      <c r="M59" s="39"/>
      <c r="N59" s="38"/>
      <c r="O59" s="21"/>
      <c r="P59" s="38"/>
      <c r="Q59" s="21"/>
      <c r="R59" s="21"/>
      <c r="S59" s="21"/>
      <c r="T59" s="21"/>
      <c r="U59" s="21"/>
      <c r="V59" s="38"/>
      <c r="W59" s="21"/>
      <c r="X59" s="21"/>
      <c r="Y59" s="21"/>
      <c r="Z59" s="35"/>
      <c r="AA59" s="35"/>
      <c r="AB59" s="37"/>
      <c r="AC59" s="35"/>
      <c r="AD59" s="35"/>
      <c r="AE59" s="35"/>
    </row>
    <row r="60" spans="1:31" ht="48" x14ac:dyDescent="0.35">
      <c r="A60" s="11" t="s">
        <v>342</v>
      </c>
      <c r="B60" s="8" t="s">
        <v>343</v>
      </c>
      <c r="C60" s="34">
        <v>0</v>
      </c>
      <c r="D60" s="21">
        <v>0</v>
      </c>
      <c r="E60" s="34">
        <v>0</v>
      </c>
      <c r="F60" s="21">
        <v>0</v>
      </c>
      <c r="G60" s="34">
        <v>0</v>
      </c>
      <c r="H60" s="35" t="s">
        <v>692</v>
      </c>
      <c r="I60" s="35" t="s">
        <v>709</v>
      </c>
      <c r="J60" s="34">
        <v>0</v>
      </c>
      <c r="K60" s="34">
        <v>0</v>
      </c>
      <c r="L60" s="34">
        <v>0</v>
      </c>
      <c r="M60" s="34">
        <v>0</v>
      </c>
      <c r="N60" s="34">
        <v>0</v>
      </c>
      <c r="O60" s="35" t="s">
        <v>730</v>
      </c>
      <c r="P60" s="34">
        <v>0</v>
      </c>
      <c r="Q60" s="35">
        <v>0</v>
      </c>
      <c r="R60" s="35"/>
      <c r="S60" s="21"/>
      <c r="T60" s="21"/>
      <c r="U60" s="35" t="s">
        <v>782</v>
      </c>
      <c r="V60" s="34">
        <v>0</v>
      </c>
      <c r="W60" s="35">
        <v>0</v>
      </c>
      <c r="X60" s="35">
        <v>0</v>
      </c>
      <c r="Y60" s="35" t="s">
        <v>828</v>
      </c>
      <c r="Z60" s="35">
        <v>0</v>
      </c>
      <c r="AA60" s="35">
        <v>0</v>
      </c>
      <c r="AB60" s="37">
        <v>0</v>
      </c>
      <c r="AC60" s="35">
        <v>0</v>
      </c>
      <c r="AD60" s="35">
        <v>0</v>
      </c>
      <c r="AE60" s="35">
        <v>0</v>
      </c>
    </row>
    <row r="61" spans="1:31" ht="78" x14ac:dyDescent="0.35">
      <c r="A61" s="11" t="s">
        <v>344</v>
      </c>
      <c r="B61" s="8" t="s">
        <v>345</v>
      </c>
      <c r="C61" s="34">
        <v>0</v>
      </c>
      <c r="D61" s="21">
        <v>0</v>
      </c>
      <c r="E61" s="34">
        <v>0</v>
      </c>
      <c r="F61" s="21">
        <v>0</v>
      </c>
      <c r="G61" s="34">
        <v>0</v>
      </c>
      <c r="H61" s="35">
        <v>0</v>
      </c>
      <c r="I61" s="35" t="s">
        <v>709</v>
      </c>
      <c r="J61" s="34">
        <v>0</v>
      </c>
      <c r="K61" s="34">
        <v>0</v>
      </c>
      <c r="L61" s="34">
        <v>0</v>
      </c>
      <c r="M61" s="34">
        <v>0</v>
      </c>
      <c r="N61" s="34">
        <v>0</v>
      </c>
      <c r="O61" s="35" t="s">
        <v>730</v>
      </c>
      <c r="P61" s="34">
        <v>0</v>
      </c>
      <c r="Q61" s="35">
        <v>0</v>
      </c>
      <c r="R61" s="35"/>
      <c r="S61" s="21"/>
      <c r="T61" s="21"/>
      <c r="U61" s="35">
        <v>0</v>
      </c>
      <c r="V61" s="34">
        <v>0</v>
      </c>
      <c r="W61" s="35">
        <v>0</v>
      </c>
      <c r="X61" s="35">
        <v>0</v>
      </c>
      <c r="Y61" s="35" t="s">
        <v>648</v>
      </c>
      <c r="Z61" s="35">
        <v>0</v>
      </c>
      <c r="AA61" s="35">
        <v>0</v>
      </c>
      <c r="AB61" s="37">
        <v>0</v>
      </c>
      <c r="AC61" s="35">
        <v>0</v>
      </c>
      <c r="AD61" s="35">
        <v>0</v>
      </c>
      <c r="AE61" s="35">
        <v>0</v>
      </c>
    </row>
    <row r="62" spans="1:31" ht="94" x14ac:dyDescent="0.35">
      <c r="A62" s="11" t="s">
        <v>346</v>
      </c>
      <c r="B62" s="8" t="s">
        <v>347</v>
      </c>
      <c r="C62" s="34">
        <v>0</v>
      </c>
      <c r="D62" s="21">
        <v>0</v>
      </c>
      <c r="E62" s="34">
        <v>0</v>
      </c>
      <c r="F62" s="21">
        <v>0</v>
      </c>
      <c r="G62" s="34">
        <v>0</v>
      </c>
      <c r="H62" s="35">
        <v>0</v>
      </c>
      <c r="I62" s="35" t="s">
        <v>710</v>
      </c>
      <c r="J62" s="34">
        <v>0</v>
      </c>
      <c r="K62" s="34">
        <v>0</v>
      </c>
      <c r="L62" s="34">
        <v>0</v>
      </c>
      <c r="M62" s="34">
        <v>0</v>
      </c>
      <c r="N62" s="34">
        <v>0</v>
      </c>
      <c r="O62" s="35" t="s">
        <v>710</v>
      </c>
      <c r="P62" s="34">
        <v>0</v>
      </c>
      <c r="Q62" s="35">
        <v>0</v>
      </c>
      <c r="R62" s="35"/>
      <c r="S62" s="21"/>
      <c r="T62" s="21"/>
      <c r="U62" s="35">
        <v>0</v>
      </c>
      <c r="V62" s="34">
        <v>0</v>
      </c>
      <c r="W62" s="35">
        <v>0</v>
      </c>
      <c r="X62" s="35">
        <v>0</v>
      </c>
      <c r="Y62" s="35" t="s">
        <v>648</v>
      </c>
      <c r="Z62" s="35">
        <v>0</v>
      </c>
      <c r="AA62" s="35">
        <v>0</v>
      </c>
      <c r="AB62" s="37">
        <v>0</v>
      </c>
      <c r="AC62" s="35">
        <v>0</v>
      </c>
      <c r="AD62" s="35">
        <v>0</v>
      </c>
      <c r="AE62" s="35">
        <v>0</v>
      </c>
    </row>
    <row r="63" spans="1:31" ht="94" x14ac:dyDescent="0.35">
      <c r="A63" s="11" t="s">
        <v>348</v>
      </c>
      <c r="B63" s="8" t="s">
        <v>349</v>
      </c>
      <c r="C63" s="34">
        <v>0</v>
      </c>
      <c r="D63" s="21">
        <v>0</v>
      </c>
      <c r="E63" s="34">
        <v>0</v>
      </c>
      <c r="F63" s="21">
        <v>0</v>
      </c>
      <c r="G63" s="34">
        <v>0</v>
      </c>
      <c r="H63" s="35">
        <v>0</v>
      </c>
      <c r="I63" s="58" t="s">
        <v>711</v>
      </c>
      <c r="J63" s="34">
        <v>0</v>
      </c>
      <c r="K63" s="34">
        <v>0</v>
      </c>
      <c r="L63" s="34">
        <v>0</v>
      </c>
      <c r="M63" s="34">
        <v>0</v>
      </c>
      <c r="N63" s="34">
        <v>0</v>
      </c>
      <c r="O63" s="58" t="s">
        <v>711</v>
      </c>
      <c r="P63" s="34">
        <v>0</v>
      </c>
      <c r="Q63" s="35">
        <v>0</v>
      </c>
      <c r="R63" s="35"/>
      <c r="S63" s="21"/>
      <c r="T63" s="21"/>
      <c r="U63" s="35">
        <v>0</v>
      </c>
      <c r="V63" s="34">
        <v>0</v>
      </c>
      <c r="W63" s="35">
        <v>0</v>
      </c>
      <c r="X63" s="35">
        <v>0</v>
      </c>
      <c r="Y63" s="35" t="s">
        <v>648</v>
      </c>
      <c r="Z63" s="35">
        <v>0</v>
      </c>
      <c r="AA63" s="35">
        <v>0</v>
      </c>
      <c r="AB63" s="37">
        <v>0</v>
      </c>
      <c r="AC63" s="35">
        <v>0</v>
      </c>
      <c r="AD63" s="35">
        <v>0</v>
      </c>
      <c r="AE63" s="35">
        <v>0</v>
      </c>
    </row>
    <row r="64" spans="1:31" ht="94" x14ac:dyDescent="0.35">
      <c r="A64" s="11" t="s">
        <v>350</v>
      </c>
      <c r="B64" s="8" t="s">
        <v>351</v>
      </c>
      <c r="C64" s="34">
        <v>0</v>
      </c>
      <c r="D64" s="21">
        <v>0</v>
      </c>
      <c r="E64" s="34">
        <v>0</v>
      </c>
      <c r="F64" s="21">
        <v>0</v>
      </c>
      <c r="G64" s="34">
        <v>0</v>
      </c>
      <c r="H64" s="35">
        <v>0</v>
      </c>
      <c r="I64" s="35" t="s">
        <v>710</v>
      </c>
      <c r="J64" s="34">
        <v>0</v>
      </c>
      <c r="K64" s="34">
        <v>0</v>
      </c>
      <c r="L64" s="34">
        <v>0</v>
      </c>
      <c r="M64" s="34">
        <v>0</v>
      </c>
      <c r="N64" s="34">
        <v>0</v>
      </c>
      <c r="O64" s="35" t="s">
        <v>710</v>
      </c>
      <c r="P64" s="34">
        <v>0</v>
      </c>
      <c r="Q64" s="35">
        <v>0</v>
      </c>
      <c r="R64" s="35"/>
      <c r="S64" s="21"/>
      <c r="T64" s="21"/>
      <c r="U64" s="35">
        <v>0</v>
      </c>
      <c r="V64" s="34">
        <v>0</v>
      </c>
      <c r="W64" s="35">
        <v>0</v>
      </c>
      <c r="X64" s="35">
        <v>0</v>
      </c>
      <c r="Y64" s="35" t="s">
        <v>648</v>
      </c>
      <c r="Z64" s="35">
        <v>0</v>
      </c>
      <c r="AA64" s="35">
        <v>0</v>
      </c>
      <c r="AB64" s="37">
        <v>0</v>
      </c>
      <c r="AC64" s="35">
        <v>0</v>
      </c>
      <c r="AD64" s="35">
        <v>0</v>
      </c>
      <c r="AE64" s="35">
        <v>0</v>
      </c>
    </row>
    <row r="65" spans="1:31" ht="94" x14ac:dyDescent="0.35">
      <c r="A65" s="11" t="s">
        <v>352</v>
      </c>
      <c r="B65" s="8" t="s">
        <v>353</v>
      </c>
      <c r="C65" s="34">
        <v>0</v>
      </c>
      <c r="D65" s="21">
        <v>0</v>
      </c>
      <c r="E65" s="34">
        <v>0</v>
      </c>
      <c r="F65" s="21">
        <v>0</v>
      </c>
      <c r="G65" s="34">
        <v>0</v>
      </c>
      <c r="H65" s="35">
        <v>0</v>
      </c>
      <c r="I65" s="58" t="s">
        <v>712</v>
      </c>
      <c r="J65" s="34">
        <v>0</v>
      </c>
      <c r="K65" s="34">
        <v>0</v>
      </c>
      <c r="L65" s="34">
        <v>0</v>
      </c>
      <c r="M65" s="34">
        <v>0</v>
      </c>
      <c r="N65" s="34">
        <v>0</v>
      </c>
      <c r="O65" s="58" t="s">
        <v>711</v>
      </c>
      <c r="P65" s="34">
        <v>0</v>
      </c>
      <c r="Q65" s="35">
        <v>0</v>
      </c>
      <c r="R65" s="35"/>
      <c r="S65" s="21"/>
      <c r="T65" s="21"/>
      <c r="U65" s="35">
        <v>0</v>
      </c>
      <c r="V65" s="34">
        <v>0</v>
      </c>
      <c r="W65" s="35">
        <v>0</v>
      </c>
      <c r="X65" s="35">
        <v>0</v>
      </c>
      <c r="Y65" s="35" t="s">
        <v>648</v>
      </c>
      <c r="Z65" s="35">
        <v>0</v>
      </c>
      <c r="AA65" s="35">
        <v>0</v>
      </c>
      <c r="AB65" s="37">
        <v>0</v>
      </c>
      <c r="AC65" s="35">
        <v>0</v>
      </c>
      <c r="AD65" s="35">
        <v>0</v>
      </c>
      <c r="AE65" s="35">
        <v>0</v>
      </c>
    </row>
    <row r="66" spans="1:31" ht="94" x14ac:dyDescent="0.35">
      <c r="A66" s="11" t="s">
        <v>354</v>
      </c>
      <c r="B66" s="8" t="s">
        <v>355</v>
      </c>
      <c r="C66" s="34">
        <v>0</v>
      </c>
      <c r="D66" s="21">
        <v>0</v>
      </c>
      <c r="E66" s="34">
        <v>0</v>
      </c>
      <c r="F66" s="21">
        <v>0</v>
      </c>
      <c r="G66" s="34">
        <v>0</v>
      </c>
      <c r="H66" s="35">
        <v>0</v>
      </c>
      <c r="I66" s="35" t="s">
        <v>713</v>
      </c>
      <c r="J66" s="34">
        <v>0</v>
      </c>
      <c r="K66" s="34">
        <v>0</v>
      </c>
      <c r="L66" s="34">
        <v>0</v>
      </c>
      <c r="M66" s="34">
        <v>0</v>
      </c>
      <c r="N66" s="34">
        <v>0</v>
      </c>
      <c r="O66" s="35" t="s">
        <v>731</v>
      </c>
      <c r="P66" s="34">
        <v>0</v>
      </c>
      <c r="Q66" s="35">
        <v>0</v>
      </c>
      <c r="R66" s="35"/>
      <c r="S66" s="21"/>
      <c r="T66" s="21"/>
      <c r="U66" s="35">
        <v>0</v>
      </c>
      <c r="V66" s="34">
        <v>0</v>
      </c>
      <c r="W66" s="35">
        <v>0</v>
      </c>
      <c r="X66" s="35">
        <v>0</v>
      </c>
      <c r="Y66" s="35" t="s">
        <v>648</v>
      </c>
      <c r="Z66" s="35">
        <v>0</v>
      </c>
      <c r="AA66" s="35">
        <v>0</v>
      </c>
      <c r="AB66" s="37">
        <v>0</v>
      </c>
      <c r="AC66" s="35">
        <v>0</v>
      </c>
      <c r="AD66" s="35">
        <v>0</v>
      </c>
      <c r="AE66" s="35">
        <v>0</v>
      </c>
    </row>
    <row r="67" spans="1:31" ht="32" x14ac:dyDescent="0.35">
      <c r="A67" s="11" t="s">
        <v>356</v>
      </c>
      <c r="B67" s="8" t="s">
        <v>357</v>
      </c>
      <c r="C67" s="34" t="s">
        <v>358</v>
      </c>
      <c r="D67" s="35" t="s">
        <v>650</v>
      </c>
      <c r="E67" s="34" t="s">
        <v>359</v>
      </c>
      <c r="F67" s="35" t="s">
        <v>669</v>
      </c>
      <c r="G67" s="34"/>
      <c r="H67" s="35" t="s">
        <v>648</v>
      </c>
      <c r="I67" s="35" t="s">
        <v>714</v>
      </c>
      <c r="J67" s="34" t="s">
        <v>360</v>
      </c>
      <c r="K67" s="38" t="s">
        <v>631</v>
      </c>
      <c r="L67" s="34" t="s">
        <v>361</v>
      </c>
      <c r="M67" s="34"/>
      <c r="N67" s="38"/>
      <c r="O67" s="21" t="s">
        <v>648</v>
      </c>
      <c r="P67" s="38" t="s">
        <v>360</v>
      </c>
      <c r="Q67" s="35" t="s">
        <v>744</v>
      </c>
      <c r="R67" s="35"/>
      <c r="S67" s="21"/>
      <c r="T67" s="21"/>
      <c r="U67" s="35" t="s">
        <v>783</v>
      </c>
      <c r="V67" s="34" t="s">
        <v>362</v>
      </c>
      <c r="W67" s="21"/>
      <c r="X67" s="35" t="s">
        <v>814</v>
      </c>
      <c r="Y67" s="35" t="s">
        <v>648</v>
      </c>
      <c r="Z67" s="35" t="s">
        <v>838</v>
      </c>
      <c r="AA67" s="35" t="s">
        <v>850</v>
      </c>
      <c r="AB67" s="37" t="s">
        <v>865</v>
      </c>
      <c r="AC67" s="35" t="s">
        <v>885</v>
      </c>
      <c r="AD67" s="35" t="s">
        <v>648</v>
      </c>
      <c r="AE67" s="35"/>
    </row>
    <row r="68" spans="1:31" ht="80" x14ac:dyDescent="0.35">
      <c r="A68" s="11" t="s">
        <v>363</v>
      </c>
      <c r="B68" s="8" t="s">
        <v>364</v>
      </c>
      <c r="C68" s="34" t="s">
        <v>365</v>
      </c>
      <c r="D68" s="35" t="s">
        <v>649</v>
      </c>
      <c r="E68" s="66" t="s">
        <v>366</v>
      </c>
      <c r="F68" s="35" t="s">
        <v>670</v>
      </c>
      <c r="G68" s="34" t="s">
        <v>367</v>
      </c>
      <c r="H68" s="35" t="s">
        <v>648</v>
      </c>
      <c r="I68" s="35" t="s">
        <v>715</v>
      </c>
      <c r="J68" s="34" t="s">
        <v>360</v>
      </c>
      <c r="K68" s="38" t="s">
        <v>370</v>
      </c>
      <c r="L68" s="34" t="s">
        <v>368</v>
      </c>
      <c r="M68" s="34" t="s">
        <v>369</v>
      </c>
      <c r="N68" s="38" t="s">
        <v>369</v>
      </c>
      <c r="O68" s="35" t="s">
        <v>714</v>
      </c>
      <c r="P68" s="38" t="s">
        <v>360</v>
      </c>
      <c r="Q68" s="35" t="s">
        <v>743</v>
      </c>
      <c r="R68" s="35"/>
      <c r="S68" s="21"/>
      <c r="T68" s="21"/>
      <c r="U68" s="35" t="s">
        <v>784</v>
      </c>
      <c r="V68" s="34" t="s">
        <v>371</v>
      </c>
      <c r="W68" s="21"/>
      <c r="X68" s="35" t="s">
        <v>813</v>
      </c>
      <c r="Y68" s="35" t="s">
        <v>648</v>
      </c>
      <c r="Z68" s="35" t="s">
        <v>837</v>
      </c>
      <c r="AA68" s="35" t="s">
        <v>851</v>
      </c>
      <c r="AB68" s="37" t="s">
        <v>864</v>
      </c>
      <c r="AC68" s="35" t="s">
        <v>886</v>
      </c>
      <c r="AD68" s="35" t="s">
        <v>648</v>
      </c>
      <c r="AE68" s="35"/>
    </row>
    <row r="69" spans="1:31" ht="32" x14ac:dyDescent="0.35">
      <c r="A69" s="11" t="s">
        <v>372</v>
      </c>
      <c r="B69" s="8" t="s">
        <v>373</v>
      </c>
      <c r="C69" s="34" t="s">
        <v>374</v>
      </c>
      <c r="D69" s="21" t="s">
        <v>382</v>
      </c>
      <c r="E69" s="34" t="s">
        <v>375</v>
      </c>
      <c r="F69" s="21" t="s">
        <v>375</v>
      </c>
      <c r="G69" s="34" t="s">
        <v>375</v>
      </c>
      <c r="H69" s="35" t="s">
        <v>693</v>
      </c>
      <c r="I69" s="35" t="s">
        <v>693</v>
      </c>
      <c r="J69" s="34" t="s">
        <v>375</v>
      </c>
      <c r="K69" s="34" t="s">
        <v>376</v>
      </c>
      <c r="L69" s="34" t="s">
        <v>375</v>
      </c>
      <c r="M69" s="34" t="s">
        <v>375</v>
      </c>
      <c r="N69" s="34" t="s">
        <v>375</v>
      </c>
      <c r="O69" s="35" t="s">
        <v>693</v>
      </c>
      <c r="P69" s="34" t="s">
        <v>375</v>
      </c>
      <c r="Q69" s="35" t="s">
        <v>693</v>
      </c>
      <c r="R69" s="35"/>
      <c r="S69" s="21"/>
      <c r="T69" s="21"/>
      <c r="U69" s="35" t="s">
        <v>693</v>
      </c>
      <c r="V69" s="34" t="s">
        <v>375</v>
      </c>
      <c r="W69" s="35" t="s">
        <v>693</v>
      </c>
      <c r="X69" s="35" t="s">
        <v>693</v>
      </c>
      <c r="Y69" s="35" t="s">
        <v>693</v>
      </c>
      <c r="Z69" s="35" t="s">
        <v>693</v>
      </c>
      <c r="AA69" s="35" t="s">
        <v>693</v>
      </c>
      <c r="AB69" s="37" t="s">
        <v>693</v>
      </c>
      <c r="AC69" s="35" t="s">
        <v>693</v>
      </c>
      <c r="AD69" s="35" t="s">
        <v>693</v>
      </c>
      <c r="AE69" s="35" t="s">
        <v>693</v>
      </c>
    </row>
    <row r="70" spans="1:31" ht="48" x14ac:dyDescent="0.35">
      <c r="A70" s="11" t="s">
        <v>377</v>
      </c>
      <c r="B70" s="8" t="s">
        <v>378</v>
      </c>
      <c r="C70" s="34" t="s">
        <v>379</v>
      </c>
      <c r="D70" s="21" t="s">
        <v>389</v>
      </c>
      <c r="E70" s="34" t="s">
        <v>379</v>
      </c>
      <c r="F70" s="35" t="s">
        <v>389</v>
      </c>
      <c r="G70" s="34" t="s">
        <v>379</v>
      </c>
      <c r="H70" s="35" t="s">
        <v>389</v>
      </c>
      <c r="I70" s="35" t="s">
        <v>389</v>
      </c>
      <c r="J70" s="34" t="s">
        <v>379</v>
      </c>
      <c r="K70" s="34" t="s">
        <v>380</v>
      </c>
      <c r="L70" s="34" t="s">
        <v>379</v>
      </c>
      <c r="M70" s="34" t="s">
        <v>379</v>
      </c>
      <c r="N70" s="34" t="s">
        <v>379</v>
      </c>
      <c r="O70" s="35" t="s">
        <v>389</v>
      </c>
      <c r="P70" s="34" t="s">
        <v>379</v>
      </c>
      <c r="Q70" s="35" t="s">
        <v>389</v>
      </c>
      <c r="R70" s="35"/>
      <c r="S70" s="21"/>
      <c r="T70" s="21"/>
      <c r="U70" s="35" t="s">
        <v>394</v>
      </c>
      <c r="V70" s="34" t="s">
        <v>381</v>
      </c>
      <c r="W70" s="35" t="s">
        <v>394</v>
      </c>
      <c r="X70" s="35" t="s">
        <v>389</v>
      </c>
      <c r="Y70" s="35" t="s">
        <v>389</v>
      </c>
      <c r="Z70" s="35" t="s">
        <v>389</v>
      </c>
      <c r="AA70" s="35" t="s">
        <v>389</v>
      </c>
      <c r="AB70" s="37" t="s">
        <v>394</v>
      </c>
      <c r="AC70" s="35" t="s">
        <v>389</v>
      </c>
      <c r="AD70" s="35" t="s">
        <v>389</v>
      </c>
      <c r="AE70" s="35" t="s">
        <v>389</v>
      </c>
    </row>
    <row r="71" spans="1:31" ht="32" x14ac:dyDescent="0.35">
      <c r="A71" s="11" t="s">
        <v>383</v>
      </c>
      <c r="B71" s="8" t="s">
        <v>384</v>
      </c>
      <c r="C71" s="34" t="s">
        <v>385</v>
      </c>
      <c r="D71" s="21" t="s">
        <v>391</v>
      </c>
      <c r="E71" s="34" t="s">
        <v>385</v>
      </c>
      <c r="F71" s="35" t="s">
        <v>390</v>
      </c>
      <c r="G71" s="34" t="s">
        <v>386</v>
      </c>
      <c r="H71" s="35" t="s">
        <v>694</v>
      </c>
      <c r="I71" s="35" t="s">
        <v>694</v>
      </c>
      <c r="J71" s="34" t="s">
        <v>385</v>
      </c>
      <c r="K71" s="34" t="s">
        <v>385</v>
      </c>
      <c r="L71" s="34" t="s">
        <v>385</v>
      </c>
      <c r="M71" s="34" t="s">
        <v>385</v>
      </c>
      <c r="N71" s="34" t="s">
        <v>387</v>
      </c>
      <c r="O71" s="35" t="s">
        <v>694</v>
      </c>
      <c r="P71" s="34" t="s">
        <v>386</v>
      </c>
      <c r="Q71" s="35" t="s">
        <v>386</v>
      </c>
      <c r="R71" s="35"/>
      <c r="S71" s="21"/>
      <c r="T71" s="21"/>
      <c r="U71" s="35" t="s">
        <v>391</v>
      </c>
      <c r="V71" s="34" t="s">
        <v>388</v>
      </c>
      <c r="W71" s="35" t="s">
        <v>385</v>
      </c>
      <c r="X71" s="35" t="s">
        <v>391</v>
      </c>
      <c r="Y71" s="35" t="s">
        <v>391</v>
      </c>
      <c r="Z71" s="35" t="s">
        <v>391</v>
      </c>
      <c r="AA71" s="35" t="s">
        <v>391</v>
      </c>
      <c r="AB71" s="37" t="s">
        <v>391</v>
      </c>
      <c r="AC71" s="35" t="s">
        <v>391</v>
      </c>
      <c r="AD71" s="35" t="s">
        <v>385</v>
      </c>
      <c r="AE71" s="35" t="s">
        <v>391</v>
      </c>
    </row>
    <row r="72" spans="1:31" ht="48" x14ac:dyDescent="0.35">
      <c r="A72" s="11" t="s">
        <v>392</v>
      </c>
      <c r="B72" s="8" t="s">
        <v>393</v>
      </c>
      <c r="C72" s="34" t="s">
        <v>169</v>
      </c>
      <c r="D72" s="21" t="s">
        <v>169</v>
      </c>
      <c r="E72" s="34" t="s">
        <v>169</v>
      </c>
      <c r="F72" s="35" t="s">
        <v>169</v>
      </c>
      <c r="G72" s="34" t="s">
        <v>169</v>
      </c>
      <c r="H72" s="35" t="s">
        <v>169</v>
      </c>
      <c r="I72" s="35" t="s">
        <v>169</v>
      </c>
      <c r="J72" s="34" t="s">
        <v>169</v>
      </c>
      <c r="K72" s="34" t="s">
        <v>169</v>
      </c>
      <c r="L72" s="34" t="s">
        <v>169</v>
      </c>
      <c r="M72" s="34" t="s">
        <v>169</v>
      </c>
      <c r="N72" s="34" t="s">
        <v>169</v>
      </c>
      <c r="O72" s="35" t="s">
        <v>169</v>
      </c>
      <c r="P72" s="34" t="s">
        <v>169</v>
      </c>
      <c r="Q72" s="35" t="s">
        <v>169</v>
      </c>
      <c r="R72" s="35"/>
      <c r="S72" s="21"/>
      <c r="T72" s="21"/>
      <c r="U72" s="35" t="s">
        <v>169</v>
      </c>
      <c r="V72" s="34" t="s">
        <v>169</v>
      </c>
      <c r="W72" s="35" t="s">
        <v>169</v>
      </c>
      <c r="X72" s="35" t="s">
        <v>169</v>
      </c>
      <c r="Y72" s="35" t="s">
        <v>169</v>
      </c>
      <c r="Z72" s="35" t="s">
        <v>169</v>
      </c>
      <c r="AA72" s="35" t="s">
        <v>169</v>
      </c>
      <c r="AB72" s="37" t="s">
        <v>169</v>
      </c>
      <c r="AC72" s="35" t="s">
        <v>169</v>
      </c>
      <c r="AD72" s="35" t="s">
        <v>169</v>
      </c>
      <c r="AE72" s="35" t="s">
        <v>169</v>
      </c>
    </row>
    <row r="73" spans="1:31" ht="19.5" x14ac:dyDescent="0.35">
      <c r="A73" s="88" t="s">
        <v>395</v>
      </c>
      <c r="B73" s="89"/>
      <c r="C73" s="39"/>
      <c r="D73" s="22"/>
      <c r="E73" s="39"/>
      <c r="F73" s="22"/>
      <c r="G73" s="39"/>
      <c r="H73" s="21"/>
      <c r="I73" s="21"/>
      <c r="J73" s="39"/>
      <c r="K73" s="38"/>
      <c r="L73" s="39"/>
      <c r="M73" s="39"/>
      <c r="N73" s="38"/>
      <c r="O73" s="21"/>
      <c r="P73" s="38"/>
      <c r="Q73" s="22"/>
      <c r="R73" s="22"/>
      <c r="S73" s="21"/>
      <c r="T73" s="21"/>
      <c r="U73" s="22"/>
      <c r="V73" s="38"/>
      <c r="W73" s="21"/>
      <c r="X73" s="21"/>
      <c r="Y73" s="21"/>
      <c r="Z73" s="35"/>
      <c r="AA73" s="35"/>
      <c r="AB73" s="51"/>
      <c r="AC73" s="35"/>
      <c r="AD73" s="67"/>
      <c r="AE73" s="68"/>
    </row>
    <row r="74" spans="1:31" ht="176" x14ac:dyDescent="0.35">
      <c r="A74" s="12" t="s">
        <v>396</v>
      </c>
      <c r="B74" s="8" t="s">
        <v>397</v>
      </c>
      <c r="C74" s="34" t="s">
        <v>398</v>
      </c>
      <c r="D74" s="35" t="s">
        <v>652</v>
      </c>
      <c r="E74" s="34" t="s">
        <v>399</v>
      </c>
      <c r="F74" s="35" t="s">
        <v>408</v>
      </c>
      <c r="G74" s="34" t="s">
        <v>400</v>
      </c>
      <c r="H74" s="35" t="s">
        <v>385</v>
      </c>
      <c r="I74" s="35" t="s">
        <v>716</v>
      </c>
      <c r="J74" s="34" t="s">
        <v>401</v>
      </c>
      <c r="K74" s="34" t="s">
        <v>406</v>
      </c>
      <c r="L74" s="34" t="s">
        <v>402</v>
      </c>
      <c r="M74" s="34" t="s">
        <v>403</v>
      </c>
      <c r="N74" s="34" t="s">
        <v>404</v>
      </c>
      <c r="O74" s="35" t="s">
        <v>732</v>
      </c>
      <c r="P74" s="34" t="s">
        <v>405</v>
      </c>
      <c r="Q74" s="35" t="s">
        <v>745</v>
      </c>
      <c r="R74" s="35"/>
      <c r="S74" s="21"/>
      <c r="T74" s="35"/>
      <c r="U74" s="35" t="s">
        <v>409</v>
      </c>
      <c r="V74" s="34" t="s">
        <v>407</v>
      </c>
      <c r="W74" s="35" t="s">
        <v>745</v>
      </c>
      <c r="X74" s="35" t="s">
        <v>815</v>
      </c>
      <c r="Y74" s="35" t="s">
        <v>829</v>
      </c>
      <c r="Z74" s="35" t="s">
        <v>409</v>
      </c>
      <c r="AA74" s="35" t="s">
        <v>852</v>
      </c>
      <c r="AB74" s="37" t="s">
        <v>866</v>
      </c>
      <c r="AC74" s="35" t="s">
        <v>409</v>
      </c>
      <c r="AD74" s="35" t="s">
        <v>409</v>
      </c>
      <c r="AE74" s="35" t="s">
        <v>716</v>
      </c>
    </row>
    <row r="75" spans="1:31" ht="32" x14ac:dyDescent="0.35">
      <c r="A75" s="12" t="s">
        <v>410</v>
      </c>
      <c r="B75" s="8" t="s">
        <v>411</v>
      </c>
      <c r="C75" s="34" t="s">
        <v>27</v>
      </c>
      <c r="D75" s="21" t="s">
        <v>36</v>
      </c>
      <c r="E75" s="34" t="s">
        <v>28</v>
      </c>
      <c r="F75" s="35" t="s">
        <v>37</v>
      </c>
      <c r="G75" s="34" t="s">
        <v>412</v>
      </c>
      <c r="H75" s="35" t="s">
        <v>695</v>
      </c>
      <c r="I75" s="35" t="s">
        <v>717</v>
      </c>
      <c r="J75" s="34" t="s">
        <v>413</v>
      </c>
      <c r="K75" s="38" t="s">
        <v>34</v>
      </c>
      <c r="L75" s="34" t="s">
        <v>45</v>
      </c>
      <c r="M75" s="34" t="s">
        <v>101</v>
      </c>
      <c r="N75" s="38" t="s">
        <v>102</v>
      </c>
      <c r="O75" s="35" t="s">
        <v>40</v>
      </c>
      <c r="P75" s="38" t="s">
        <v>33</v>
      </c>
      <c r="Q75" s="35" t="s">
        <v>41</v>
      </c>
      <c r="R75" s="35"/>
      <c r="S75" s="21"/>
      <c r="T75" s="35"/>
      <c r="U75" s="35" t="s">
        <v>156</v>
      </c>
      <c r="V75" s="38" t="s">
        <v>35</v>
      </c>
      <c r="W75" s="35" t="s">
        <v>803</v>
      </c>
      <c r="X75" s="35" t="s">
        <v>816</v>
      </c>
      <c r="Y75" s="35" t="s">
        <v>141</v>
      </c>
      <c r="Z75" s="35" t="s">
        <v>141</v>
      </c>
      <c r="AA75" s="35" t="s">
        <v>45</v>
      </c>
      <c r="AB75" s="37" t="s">
        <v>107</v>
      </c>
      <c r="AC75" s="35" t="s">
        <v>887</v>
      </c>
      <c r="AD75" s="35" t="s">
        <v>888</v>
      </c>
      <c r="AE75" s="35"/>
    </row>
    <row r="76" spans="1:31" ht="48" x14ac:dyDescent="0.35">
      <c r="A76" s="12" t="s">
        <v>414</v>
      </c>
      <c r="B76" s="8" t="s">
        <v>415</v>
      </c>
      <c r="C76" s="34" t="s">
        <v>27</v>
      </c>
      <c r="D76" s="21" t="s">
        <v>36</v>
      </c>
      <c r="E76" s="34" t="s">
        <v>28</v>
      </c>
      <c r="F76" s="35" t="s">
        <v>37</v>
      </c>
      <c r="G76" s="34" t="s">
        <v>29</v>
      </c>
      <c r="H76" s="35" t="s">
        <v>696</v>
      </c>
      <c r="I76" s="35" t="s">
        <v>718</v>
      </c>
      <c r="J76" s="34" t="s">
        <v>413</v>
      </c>
      <c r="K76" s="38" t="s">
        <v>34</v>
      </c>
      <c r="L76" s="34" t="s">
        <v>30</v>
      </c>
      <c r="M76" s="34" t="s">
        <v>101</v>
      </c>
      <c r="N76" s="38" t="s">
        <v>32</v>
      </c>
      <c r="O76" s="35" t="s">
        <v>40</v>
      </c>
      <c r="P76" s="38" t="s">
        <v>416</v>
      </c>
      <c r="Q76" s="35" t="s">
        <v>746</v>
      </c>
      <c r="R76" s="35" t="s">
        <v>34</v>
      </c>
      <c r="S76" s="35" t="s">
        <v>766</v>
      </c>
      <c r="T76" s="35" t="s">
        <v>770</v>
      </c>
      <c r="U76" s="35" t="s">
        <v>156</v>
      </c>
      <c r="V76" s="38" t="s">
        <v>417</v>
      </c>
      <c r="W76" s="35" t="s">
        <v>796</v>
      </c>
      <c r="X76" s="35" t="s">
        <v>816</v>
      </c>
      <c r="Y76" s="35" t="s">
        <v>141</v>
      </c>
      <c r="Z76" s="35" t="s">
        <v>141</v>
      </c>
      <c r="AA76" s="35" t="s">
        <v>45</v>
      </c>
      <c r="AB76" s="37" t="s">
        <v>107</v>
      </c>
      <c r="AC76" s="35" t="s">
        <v>872</v>
      </c>
      <c r="AD76" s="35" t="s">
        <v>873</v>
      </c>
      <c r="AE76" s="35" t="s">
        <v>874</v>
      </c>
    </row>
    <row r="77" spans="1:31" ht="160" x14ac:dyDescent="0.35">
      <c r="A77" s="12" t="s">
        <v>418</v>
      </c>
      <c r="B77" s="8" t="s">
        <v>419</v>
      </c>
      <c r="C77" s="69" t="s">
        <v>420</v>
      </c>
      <c r="D77" s="35" t="s">
        <v>651</v>
      </c>
      <c r="E77" s="34" t="s">
        <v>421</v>
      </c>
      <c r="F77" s="35" t="s">
        <v>671</v>
      </c>
      <c r="G77" s="69" t="s">
        <v>422</v>
      </c>
      <c r="H77" s="35" t="s">
        <v>671</v>
      </c>
      <c r="I77" s="35" t="s">
        <v>671</v>
      </c>
      <c r="J77" s="69" t="s">
        <v>422</v>
      </c>
      <c r="K77" s="69" t="s">
        <v>423</v>
      </c>
      <c r="L77" s="69" t="s">
        <v>422</v>
      </c>
      <c r="M77" s="69" t="s">
        <v>422</v>
      </c>
      <c r="N77" s="69" t="s">
        <v>422</v>
      </c>
      <c r="O77" s="35" t="s">
        <v>671</v>
      </c>
      <c r="P77" s="69" t="s">
        <v>422</v>
      </c>
      <c r="Q77" s="35" t="s">
        <v>747</v>
      </c>
      <c r="R77" s="35" t="s">
        <v>764</v>
      </c>
      <c r="S77" s="35" t="s">
        <v>671</v>
      </c>
      <c r="T77" s="35" t="s">
        <v>671</v>
      </c>
      <c r="U77" s="35" t="s">
        <v>671</v>
      </c>
      <c r="V77" s="69" t="s">
        <v>424</v>
      </c>
      <c r="W77" s="57" t="s">
        <v>651</v>
      </c>
      <c r="X77" s="57" t="s">
        <v>651</v>
      </c>
      <c r="Y77" s="35" t="s">
        <v>830</v>
      </c>
      <c r="Z77" s="35" t="s">
        <v>671</v>
      </c>
      <c r="AA77" s="35" t="s">
        <v>830</v>
      </c>
      <c r="AB77" s="37" t="s">
        <v>747</v>
      </c>
      <c r="AC77" s="35" t="s">
        <v>830</v>
      </c>
      <c r="AD77" s="35" t="s">
        <v>671</v>
      </c>
      <c r="AE77" s="35" t="s">
        <v>671</v>
      </c>
    </row>
    <row r="78" spans="1:31" ht="32" x14ac:dyDescent="0.35">
      <c r="A78" s="12" t="s">
        <v>425</v>
      </c>
      <c r="B78" s="8" t="s">
        <v>426</v>
      </c>
      <c r="C78" s="34" t="s">
        <v>248</v>
      </c>
      <c r="D78" s="21" t="s">
        <v>249</v>
      </c>
      <c r="E78" s="34" t="s">
        <v>249</v>
      </c>
      <c r="F78" s="35" t="s">
        <v>249</v>
      </c>
      <c r="G78" s="34" t="s">
        <v>249</v>
      </c>
      <c r="H78" s="35" t="s">
        <v>249</v>
      </c>
      <c r="I78" s="35" t="s">
        <v>249</v>
      </c>
      <c r="J78" s="34" t="s">
        <v>249</v>
      </c>
      <c r="K78" s="34" t="s">
        <v>249</v>
      </c>
      <c r="L78" s="34" t="s">
        <v>249</v>
      </c>
      <c r="M78" s="34" t="s">
        <v>248</v>
      </c>
      <c r="N78" s="34" t="s">
        <v>249</v>
      </c>
      <c r="O78" s="35" t="s">
        <v>733</v>
      </c>
      <c r="P78" s="34" t="s">
        <v>249</v>
      </c>
      <c r="Q78" s="35" t="s">
        <v>748</v>
      </c>
      <c r="R78" s="35"/>
      <c r="S78" s="21"/>
      <c r="T78" s="21"/>
      <c r="U78" s="35" t="s">
        <v>249</v>
      </c>
      <c r="V78" s="34" t="s">
        <v>248</v>
      </c>
      <c r="W78" s="35" t="s">
        <v>249</v>
      </c>
      <c r="X78" s="35" t="s">
        <v>249</v>
      </c>
      <c r="Y78" s="35" t="s">
        <v>249</v>
      </c>
      <c r="Z78" s="35" t="s">
        <v>249</v>
      </c>
      <c r="AA78" s="35" t="s">
        <v>249</v>
      </c>
      <c r="AB78" s="37" t="s">
        <v>249</v>
      </c>
      <c r="AC78" s="35" t="s">
        <v>249</v>
      </c>
      <c r="AD78" s="35" t="s">
        <v>249</v>
      </c>
      <c r="AE78" s="35" t="s">
        <v>248</v>
      </c>
    </row>
    <row r="79" spans="1:31" ht="48" x14ac:dyDescent="0.35">
      <c r="A79" s="12" t="s">
        <v>427</v>
      </c>
      <c r="B79" s="8"/>
      <c r="C79" s="34" t="s">
        <v>428</v>
      </c>
      <c r="D79" s="35" t="s">
        <v>653</v>
      </c>
      <c r="E79" s="34" t="s">
        <v>429</v>
      </c>
      <c r="F79" s="35" t="s">
        <v>437</v>
      </c>
      <c r="G79" s="34" t="s">
        <v>430</v>
      </c>
      <c r="H79" s="35">
        <v>26</v>
      </c>
      <c r="I79" s="35">
        <v>120</v>
      </c>
      <c r="J79" s="34"/>
      <c r="K79" s="38" t="s">
        <v>435</v>
      </c>
      <c r="L79" s="34" t="s">
        <v>431</v>
      </c>
      <c r="M79" s="34" t="s">
        <v>432</v>
      </c>
      <c r="N79" s="38" t="s">
        <v>433</v>
      </c>
      <c r="O79" s="35">
        <v>50</v>
      </c>
      <c r="P79" s="38" t="s">
        <v>434</v>
      </c>
      <c r="Q79" s="35" t="s">
        <v>749</v>
      </c>
      <c r="R79" s="35"/>
      <c r="S79" s="21"/>
      <c r="T79" s="21"/>
      <c r="U79" s="35">
        <v>116</v>
      </c>
      <c r="V79" s="38" t="s">
        <v>436</v>
      </c>
      <c r="W79" s="35">
        <v>54</v>
      </c>
      <c r="X79" s="35" t="s">
        <v>817</v>
      </c>
      <c r="Y79" s="35">
        <v>0</v>
      </c>
      <c r="Z79" s="35">
        <v>65</v>
      </c>
      <c r="AA79" s="35">
        <v>149</v>
      </c>
      <c r="AB79" s="37">
        <v>138</v>
      </c>
      <c r="AC79" s="35">
        <v>353</v>
      </c>
      <c r="AD79" s="35">
        <v>5</v>
      </c>
      <c r="AE79" s="35">
        <v>78</v>
      </c>
    </row>
    <row r="80" spans="1:31" ht="48" x14ac:dyDescent="0.35">
      <c r="A80" s="12" t="s">
        <v>438</v>
      </c>
      <c r="B80" s="8" t="s">
        <v>439</v>
      </c>
      <c r="C80" s="39"/>
      <c r="D80" s="35" t="s">
        <v>648</v>
      </c>
      <c r="E80" s="34" t="s">
        <v>440</v>
      </c>
      <c r="F80" s="35" t="s">
        <v>648</v>
      </c>
      <c r="G80" s="34" t="s">
        <v>441</v>
      </c>
      <c r="H80" s="35" t="s">
        <v>648</v>
      </c>
      <c r="I80" s="35"/>
      <c r="J80" s="34"/>
      <c r="K80" s="38" t="s">
        <v>442</v>
      </c>
      <c r="L80" s="39"/>
      <c r="M80" s="39"/>
      <c r="N80" s="38"/>
      <c r="O80" s="35" t="s">
        <v>648</v>
      </c>
      <c r="P80" s="38"/>
      <c r="Q80" s="35" t="s">
        <v>648</v>
      </c>
      <c r="R80" s="35"/>
      <c r="S80" s="21"/>
      <c r="T80" s="21"/>
      <c r="U80" s="35" t="s">
        <v>648</v>
      </c>
      <c r="V80" s="38" t="s">
        <v>443</v>
      </c>
      <c r="W80" s="35" t="s">
        <v>648</v>
      </c>
      <c r="X80" s="35" t="s">
        <v>648</v>
      </c>
      <c r="Y80" s="35" t="s">
        <v>648</v>
      </c>
      <c r="Z80" s="35" t="s">
        <v>648</v>
      </c>
      <c r="AA80" s="35"/>
      <c r="AB80" s="65" t="s">
        <v>648</v>
      </c>
      <c r="AC80" s="35">
        <v>0</v>
      </c>
      <c r="AD80" s="35">
        <v>0</v>
      </c>
      <c r="AE80" s="35"/>
    </row>
    <row r="81" spans="1:31" ht="48" x14ac:dyDescent="0.35">
      <c r="A81" s="12" t="s">
        <v>444</v>
      </c>
      <c r="B81" s="8" t="s">
        <v>445</v>
      </c>
      <c r="C81" s="39"/>
      <c r="D81" s="35" t="s">
        <v>648</v>
      </c>
      <c r="E81" s="34" t="s">
        <v>446</v>
      </c>
      <c r="F81" s="35" t="s">
        <v>648</v>
      </c>
      <c r="G81" s="34" t="s">
        <v>447</v>
      </c>
      <c r="H81" s="35" t="s">
        <v>648</v>
      </c>
      <c r="I81" s="35"/>
      <c r="J81" s="34"/>
      <c r="K81" s="38" t="s">
        <v>442</v>
      </c>
      <c r="L81" s="34"/>
      <c r="M81" s="34"/>
      <c r="N81" s="38"/>
      <c r="O81" s="35" t="s">
        <v>648</v>
      </c>
      <c r="P81" s="38"/>
      <c r="Q81" s="35" t="s">
        <v>648</v>
      </c>
      <c r="R81" s="35"/>
      <c r="S81" s="21"/>
      <c r="T81" s="21"/>
      <c r="U81" s="35" t="s">
        <v>648</v>
      </c>
      <c r="V81" s="38" t="s">
        <v>448</v>
      </c>
      <c r="W81" s="35" t="s">
        <v>648</v>
      </c>
      <c r="X81" s="35" t="s">
        <v>648</v>
      </c>
      <c r="Y81" s="35" t="s">
        <v>648</v>
      </c>
      <c r="Z81" s="35" t="s">
        <v>648</v>
      </c>
      <c r="AA81" s="35"/>
      <c r="AB81" s="65" t="s">
        <v>648</v>
      </c>
      <c r="AC81" s="35">
        <v>0</v>
      </c>
      <c r="AD81" s="35">
        <v>0</v>
      </c>
      <c r="AE81" s="35"/>
    </row>
    <row r="82" spans="1:31" ht="48" x14ac:dyDescent="0.35">
      <c r="A82" s="12" t="s">
        <v>449</v>
      </c>
      <c r="B82" s="8" t="s">
        <v>450</v>
      </c>
      <c r="C82" s="34" t="s">
        <v>428</v>
      </c>
      <c r="D82" s="35" t="s">
        <v>653</v>
      </c>
      <c r="E82" s="34" t="s">
        <v>451</v>
      </c>
      <c r="F82" s="35" t="s">
        <v>672</v>
      </c>
      <c r="G82" s="34" t="s">
        <v>430</v>
      </c>
      <c r="H82" s="35" t="s">
        <v>648</v>
      </c>
      <c r="I82" s="35" t="s">
        <v>648</v>
      </c>
      <c r="J82" s="34" t="s">
        <v>452</v>
      </c>
      <c r="K82" s="38" t="s">
        <v>126</v>
      </c>
      <c r="L82" s="34" t="s">
        <v>431</v>
      </c>
      <c r="M82" s="34" t="s">
        <v>453</v>
      </c>
      <c r="N82" s="38" t="s">
        <v>433</v>
      </c>
      <c r="O82" s="35" t="s">
        <v>648</v>
      </c>
      <c r="P82" s="38" t="s">
        <v>434</v>
      </c>
      <c r="Q82" s="35" t="s">
        <v>749</v>
      </c>
      <c r="R82" s="35"/>
      <c r="S82" s="21"/>
      <c r="T82" s="21"/>
      <c r="U82" s="35" t="s">
        <v>648</v>
      </c>
      <c r="V82" s="38" t="s">
        <v>454</v>
      </c>
      <c r="W82" s="35" t="s">
        <v>648</v>
      </c>
      <c r="X82" s="35" t="s">
        <v>817</v>
      </c>
      <c r="Y82" s="35" t="s">
        <v>648</v>
      </c>
      <c r="Z82" s="35">
        <v>65</v>
      </c>
      <c r="AA82" s="35" t="s">
        <v>853</v>
      </c>
      <c r="AB82" s="37">
        <v>138</v>
      </c>
      <c r="AC82" s="35">
        <v>353</v>
      </c>
      <c r="AD82" s="35">
        <v>5</v>
      </c>
      <c r="AE82" s="35">
        <v>78</v>
      </c>
    </row>
    <row r="83" spans="1:31" ht="48" x14ac:dyDescent="0.35">
      <c r="A83" s="12" t="s">
        <v>455</v>
      </c>
      <c r="B83" s="8" t="s">
        <v>456</v>
      </c>
      <c r="C83" s="34" t="s">
        <v>457</v>
      </c>
      <c r="D83" s="35" t="s">
        <v>654</v>
      </c>
      <c r="E83" s="34" t="s">
        <v>458</v>
      </c>
      <c r="F83" s="35" t="s">
        <v>673</v>
      </c>
      <c r="G83" s="34" t="s">
        <v>459</v>
      </c>
      <c r="H83" s="35" t="s">
        <v>648</v>
      </c>
      <c r="I83" s="35" t="s">
        <v>648</v>
      </c>
      <c r="J83" s="34" t="s">
        <v>460</v>
      </c>
      <c r="K83" s="38" t="s">
        <v>126</v>
      </c>
      <c r="L83" s="34" t="s">
        <v>461</v>
      </c>
      <c r="M83" s="34" t="s">
        <v>462</v>
      </c>
      <c r="N83" s="38" t="s">
        <v>463</v>
      </c>
      <c r="O83" s="35" t="s">
        <v>648</v>
      </c>
      <c r="P83" s="38" t="s">
        <v>464</v>
      </c>
      <c r="Q83" s="35" t="s">
        <v>750</v>
      </c>
      <c r="R83" s="35"/>
      <c r="S83" s="21"/>
      <c r="T83" s="21"/>
      <c r="U83" s="35" t="s">
        <v>648</v>
      </c>
      <c r="V83" s="38" t="s">
        <v>465</v>
      </c>
      <c r="W83" s="35" t="s">
        <v>648</v>
      </c>
      <c r="X83" s="35" t="s">
        <v>818</v>
      </c>
      <c r="Y83" s="35" t="s">
        <v>648</v>
      </c>
      <c r="Z83" s="35">
        <v>55</v>
      </c>
      <c r="AA83" s="35" t="s">
        <v>648</v>
      </c>
      <c r="AB83" s="37">
        <f>2*60+54</f>
        <v>174</v>
      </c>
      <c r="AC83" s="35">
        <f>5*60+50</f>
        <v>350</v>
      </c>
      <c r="AD83" s="35"/>
      <c r="AE83" s="35">
        <f>1*60+40</f>
        <v>100</v>
      </c>
    </row>
    <row r="84" spans="1:31" ht="48" x14ac:dyDescent="0.35">
      <c r="A84" s="12" t="s">
        <v>466</v>
      </c>
      <c r="B84" s="8" t="s">
        <v>467</v>
      </c>
      <c r="C84" s="34" t="s">
        <v>468</v>
      </c>
      <c r="D84" s="35" t="s">
        <v>653</v>
      </c>
      <c r="E84" s="34" t="s">
        <v>469</v>
      </c>
      <c r="F84" s="35" t="s">
        <v>674</v>
      </c>
      <c r="G84" s="34" t="s">
        <v>430</v>
      </c>
      <c r="H84" s="35">
        <v>26</v>
      </c>
      <c r="I84" s="35" t="s">
        <v>648</v>
      </c>
      <c r="J84" s="34" t="s">
        <v>452</v>
      </c>
      <c r="K84" s="38" t="s">
        <v>470</v>
      </c>
      <c r="L84" s="34" t="s">
        <v>431</v>
      </c>
      <c r="M84" s="34" t="s">
        <v>453</v>
      </c>
      <c r="N84" s="38" t="s">
        <v>433</v>
      </c>
      <c r="O84" s="35">
        <v>50</v>
      </c>
      <c r="P84" s="38" t="s">
        <v>434</v>
      </c>
      <c r="Q84" s="35">
        <v>98</v>
      </c>
      <c r="R84" s="35"/>
      <c r="S84" s="21"/>
      <c r="T84" s="21"/>
      <c r="U84" s="35">
        <v>116</v>
      </c>
      <c r="V84" s="38" t="s">
        <v>471</v>
      </c>
      <c r="W84" s="35">
        <v>54</v>
      </c>
      <c r="X84" s="35" t="s">
        <v>817</v>
      </c>
      <c r="Y84" s="35" t="s">
        <v>648</v>
      </c>
      <c r="Z84" s="35">
        <v>65</v>
      </c>
      <c r="AA84" s="35" t="s">
        <v>648</v>
      </c>
      <c r="AB84" s="37">
        <v>138</v>
      </c>
      <c r="AC84" s="35">
        <v>353</v>
      </c>
      <c r="AD84" s="35">
        <v>5</v>
      </c>
      <c r="AE84" s="35">
        <v>78</v>
      </c>
    </row>
    <row r="85" spans="1:31" ht="48" x14ac:dyDescent="0.35">
      <c r="A85" s="12" t="s">
        <v>472</v>
      </c>
      <c r="B85" s="8" t="s">
        <v>473</v>
      </c>
      <c r="C85" s="34" t="s">
        <v>474</v>
      </c>
      <c r="D85" s="35" t="s">
        <v>654</v>
      </c>
      <c r="E85" s="34" t="s">
        <v>475</v>
      </c>
      <c r="F85" s="35" t="s">
        <v>675</v>
      </c>
      <c r="G85" s="34" t="s">
        <v>459</v>
      </c>
      <c r="H85" s="35">
        <v>61</v>
      </c>
      <c r="I85" s="35" t="s">
        <v>648</v>
      </c>
      <c r="J85" s="34" t="s">
        <v>460</v>
      </c>
      <c r="K85" s="38" t="s">
        <v>476</v>
      </c>
      <c r="L85" s="34" t="s">
        <v>461</v>
      </c>
      <c r="M85" s="34" t="s">
        <v>462</v>
      </c>
      <c r="N85" s="38" t="s">
        <v>463</v>
      </c>
      <c r="O85" s="35" t="s">
        <v>734</v>
      </c>
      <c r="P85" s="38" t="s">
        <v>464</v>
      </c>
      <c r="Q85" s="35" t="s">
        <v>751</v>
      </c>
      <c r="R85" s="35"/>
      <c r="S85" s="21"/>
      <c r="T85" s="21"/>
      <c r="U85" s="35" t="s">
        <v>785</v>
      </c>
      <c r="V85" s="38" t="s">
        <v>477</v>
      </c>
      <c r="W85" s="35">
        <v>123</v>
      </c>
      <c r="X85" s="35" t="s">
        <v>818</v>
      </c>
      <c r="Y85" s="35" t="s">
        <v>648</v>
      </c>
      <c r="Z85" s="35">
        <v>55</v>
      </c>
      <c r="AA85" s="35" t="s">
        <v>648</v>
      </c>
      <c r="AB85" s="37">
        <f>2*60+54</f>
        <v>174</v>
      </c>
      <c r="AC85" s="35">
        <f>5*60+50</f>
        <v>350</v>
      </c>
      <c r="AD85" s="35"/>
      <c r="AE85" s="35">
        <f>1*60+40</f>
        <v>100</v>
      </c>
    </row>
    <row r="86" spans="1:31" ht="19.5" x14ac:dyDescent="0.35">
      <c r="A86" s="92" t="s">
        <v>478</v>
      </c>
      <c r="B86" s="93"/>
      <c r="C86" s="39"/>
      <c r="D86" s="21"/>
      <c r="E86" s="39"/>
      <c r="F86" s="21"/>
      <c r="G86" s="39"/>
      <c r="H86" s="21"/>
      <c r="I86" s="21"/>
      <c r="J86" s="39"/>
      <c r="K86" s="38"/>
      <c r="L86" s="39"/>
      <c r="M86" s="39"/>
      <c r="N86" s="38"/>
      <c r="O86" s="21"/>
      <c r="P86" s="38"/>
      <c r="Q86" s="21"/>
      <c r="R86" s="21"/>
      <c r="S86" s="21"/>
      <c r="T86" s="21"/>
      <c r="U86" s="21"/>
      <c r="V86" s="38"/>
      <c r="W86" s="21"/>
      <c r="X86" s="21"/>
      <c r="Y86" s="21"/>
      <c r="Z86" s="35"/>
      <c r="AA86" s="35"/>
      <c r="AB86" s="37"/>
      <c r="AC86" s="35"/>
      <c r="AD86" s="35"/>
      <c r="AE86" s="35"/>
    </row>
    <row r="87" spans="1:31" ht="112" x14ac:dyDescent="0.35">
      <c r="A87" s="13" t="s">
        <v>479</v>
      </c>
      <c r="B87" s="8" t="s">
        <v>480</v>
      </c>
      <c r="C87" s="34">
        <v>1</v>
      </c>
      <c r="D87" s="35">
        <v>1</v>
      </c>
      <c r="E87" s="34">
        <v>1</v>
      </c>
      <c r="F87" s="35">
        <v>1</v>
      </c>
      <c r="G87" s="34">
        <v>1</v>
      </c>
      <c r="H87" s="35">
        <v>1</v>
      </c>
      <c r="I87" s="35">
        <v>1</v>
      </c>
      <c r="J87" s="34">
        <v>1</v>
      </c>
      <c r="K87" s="38" t="s">
        <v>481</v>
      </c>
      <c r="L87" s="34">
        <v>1</v>
      </c>
      <c r="M87" s="34">
        <v>1</v>
      </c>
      <c r="N87" s="38">
        <v>1</v>
      </c>
      <c r="O87" s="35">
        <v>1</v>
      </c>
      <c r="P87" s="38">
        <v>1</v>
      </c>
      <c r="Q87" s="35">
        <v>1</v>
      </c>
      <c r="R87" s="35"/>
      <c r="S87" s="35">
        <v>1</v>
      </c>
      <c r="T87" s="35"/>
      <c r="U87" s="35">
        <v>2</v>
      </c>
      <c r="V87" s="38">
        <v>1</v>
      </c>
      <c r="W87" s="35">
        <v>1</v>
      </c>
      <c r="X87" s="35">
        <v>1</v>
      </c>
      <c r="Y87" s="35">
        <v>1</v>
      </c>
      <c r="Z87" s="35">
        <v>1</v>
      </c>
      <c r="AA87" s="35" t="s">
        <v>854</v>
      </c>
      <c r="AB87" s="37">
        <v>1</v>
      </c>
      <c r="AC87" s="35" t="s">
        <v>889</v>
      </c>
      <c r="AD87" s="35">
        <v>1</v>
      </c>
      <c r="AE87" s="35">
        <v>1</v>
      </c>
    </row>
    <row r="88" spans="1:31" ht="32" x14ac:dyDescent="0.35">
      <c r="A88" s="13" t="s">
        <v>483</v>
      </c>
      <c r="B88" s="8" t="s">
        <v>484</v>
      </c>
      <c r="C88" s="34" t="s">
        <v>485</v>
      </c>
      <c r="D88" s="56">
        <v>318008441830</v>
      </c>
      <c r="E88" s="34" t="s">
        <v>486</v>
      </c>
      <c r="F88" s="56">
        <v>318345568113</v>
      </c>
      <c r="G88" s="34" t="s">
        <v>487</v>
      </c>
      <c r="H88" s="56">
        <v>318127390264</v>
      </c>
      <c r="I88" s="56">
        <v>336845587359</v>
      </c>
      <c r="J88" s="34" t="s">
        <v>488</v>
      </c>
      <c r="K88" s="38" t="s">
        <v>493</v>
      </c>
      <c r="L88" s="34" t="s">
        <v>489</v>
      </c>
      <c r="M88" s="34" t="s">
        <v>490</v>
      </c>
      <c r="N88" s="34" t="s">
        <v>491</v>
      </c>
      <c r="O88" s="56">
        <v>378045587920</v>
      </c>
      <c r="P88" s="38" t="s">
        <v>492</v>
      </c>
      <c r="Q88" s="56">
        <v>378078240959</v>
      </c>
      <c r="R88" s="70" t="s">
        <v>765</v>
      </c>
      <c r="S88" s="56">
        <v>318339198794</v>
      </c>
      <c r="T88" s="56">
        <v>318339690709</v>
      </c>
      <c r="U88" s="35" t="s">
        <v>786</v>
      </c>
      <c r="V88" s="38" t="s">
        <v>494</v>
      </c>
      <c r="W88" s="71" t="s">
        <v>804</v>
      </c>
      <c r="X88" s="56">
        <v>378045587227</v>
      </c>
      <c r="Y88" s="56">
        <v>378049541378</v>
      </c>
      <c r="Z88" s="71" t="s">
        <v>839</v>
      </c>
      <c r="AA88" s="56">
        <v>338349620264</v>
      </c>
      <c r="AB88" s="65" t="s">
        <v>867</v>
      </c>
      <c r="AC88" s="35" t="s">
        <v>890</v>
      </c>
      <c r="AD88" s="71" t="s">
        <v>891</v>
      </c>
      <c r="AE88" s="35" t="s">
        <v>892</v>
      </c>
    </row>
    <row r="89" spans="1:31" ht="48" x14ac:dyDescent="0.35">
      <c r="A89" s="13" t="s">
        <v>495</v>
      </c>
      <c r="B89" s="8" t="s">
        <v>496</v>
      </c>
      <c r="C89" s="34" t="s">
        <v>497</v>
      </c>
      <c r="D89" s="35">
        <v>2</v>
      </c>
      <c r="E89" s="34" t="s">
        <v>498</v>
      </c>
      <c r="F89" s="35">
        <v>4</v>
      </c>
      <c r="G89" s="34" t="s">
        <v>499</v>
      </c>
      <c r="H89" s="35">
        <v>15</v>
      </c>
      <c r="I89" s="35">
        <v>20</v>
      </c>
      <c r="J89" s="34" t="s">
        <v>500</v>
      </c>
      <c r="K89" s="38" t="s">
        <v>504</v>
      </c>
      <c r="L89" s="34" t="s">
        <v>501</v>
      </c>
      <c r="M89" s="34" t="s">
        <v>498</v>
      </c>
      <c r="N89" s="38" t="s">
        <v>502</v>
      </c>
      <c r="O89" s="35">
        <v>4</v>
      </c>
      <c r="P89" s="38" t="s">
        <v>503</v>
      </c>
      <c r="Q89" s="35" t="s">
        <v>752</v>
      </c>
      <c r="R89" s="35"/>
      <c r="S89" s="35"/>
      <c r="T89" s="35"/>
      <c r="U89" s="35" t="s">
        <v>787</v>
      </c>
      <c r="V89" s="38" t="s">
        <v>505</v>
      </c>
      <c r="W89" s="35">
        <v>9</v>
      </c>
      <c r="X89" s="35">
        <v>20</v>
      </c>
      <c r="Y89" s="35"/>
      <c r="Z89" s="35">
        <v>3</v>
      </c>
      <c r="AA89" s="35">
        <v>10</v>
      </c>
      <c r="AB89" s="37">
        <v>10</v>
      </c>
      <c r="AC89" s="35">
        <v>8</v>
      </c>
      <c r="AD89" s="35">
        <v>18</v>
      </c>
      <c r="AE89" s="35">
        <v>9</v>
      </c>
    </row>
    <row r="90" spans="1:31" ht="64" x14ac:dyDescent="0.35">
      <c r="A90" s="13" t="s">
        <v>506</v>
      </c>
      <c r="B90" s="8" t="s">
        <v>507</v>
      </c>
      <c r="C90" s="34" t="s">
        <v>508</v>
      </c>
      <c r="D90" s="35" t="s">
        <v>655</v>
      </c>
      <c r="E90" s="34" t="s">
        <v>508</v>
      </c>
      <c r="F90" s="35" t="s">
        <v>676</v>
      </c>
      <c r="G90" s="34" t="s">
        <v>508</v>
      </c>
      <c r="H90" s="35" t="s">
        <v>697</v>
      </c>
      <c r="I90" s="35" t="s">
        <v>697</v>
      </c>
      <c r="J90" s="34" t="s">
        <v>509</v>
      </c>
      <c r="K90" s="34" t="s">
        <v>511</v>
      </c>
      <c r="L90" s="34" t="s">
        <v>510</v>
      </c>
      <c r="M90" s="34" t="s">
        <v>508</v>
      </c>
      <c r="N90" s="34" t="s">
        <v>508</v>
      </c>
      <c r="O90" s="35" t="s">
        <v>697</v>
      </c>
      <c r="P90" s="34" t="s">
        <v>508</v>
      </c>
      <c r="Q90" s="35" t="s">
        <v>697</v>
      </c>
      <c r="R90" s="35"/>
      <c r="S90" s="35" t="s">
        <v>697</v>
      </c>
      <c r="T90" s="35" t="s">
        <v>697</v>
      </c>
      <c r="U90" s="35" t="s">
        <v>788</v>
      </c>
      <c r="V90" s="34" t="s">
        <v>512</v>
      </c>
      <c r="W90" s="35" t="s">
        <v>805</v>
      </c>
      <c r="X90" s="35">
        <v>1</v>
      </c>
      <c r="Y90" s="35" t="s">
        <v>697</v>
      </c>
      <c r="Z90" s="35" t="s">
        <v>840</v>
      </c>
      <c r="AA90" s="35" t="s">
        <v>855</v>
      </c>
      <c r="AB90" s="37" t="s">
        <v>655</v>
      </c>
      <c r="AC90" s="35">
        <v>1</v>
      </c>
      <c r="AD90" s="35">
        <v>1</v>
      </c>
      <c r="AE90" s="35"/>
    </row>
    <row r="91" spans="1:31" ht="19.5" x14ac:dyDescent="0.35">
      <c r="A91" s="86" t="s">
        <v>513</v>
      </c>
      <c r="B91" s="87"/>
      <c r="C91" s="39"/>
      <c r="D91" s="21"/>
      <c r="E91" s="39"/>
      <c r="F91" s="21"/>
      <c r="G91" s="39"/>
      <c r="H91" s="21"/>
      <c r="I91" s="21"/>
      <c r="J91" s="39"/>
      <c r="K91" s="38"/>
      <c r="L91" s="39"/>
      <c r="M91" s="39"/>
      <c r="N91" s="38"/>
      <c r="O91" s="21"/>
      <c r="P91" s="38"/>
      <c r="Q91" s="21"/>
      <c r="R91" s="21"/>
      <c r="S91" s="21"/>
      <c r="T91" s="21"/>
      <c r="U91" s="21"/>
      <c r="V91" s="38"/>
      <c r="W91" s="21"/>
      <c r="X91" s="21"/>
      <c r="Y91" s="21"/>
      <c r="Z91" s="35"/>
      <c r="AA91" s="35"/>
      <c r="AB91" s="37"/>
      <c r="AC91" s="35"/>
      <c r="AD91" s="35"/>
      <c r="AE91" s="35"/>
    </row>
    <row r="92" spans="1:31" ht="48" x14ac:dyDescent="0.35">
      <c r="A92" s="11" t="s">
        <v>514</v>
      </c>
      <c r="B92" s="8" t="s">
        <v>515</v>
      </c>
      <c r="C92" s="34" t="s">
        <v>516</v>
      </c>
      <c r="D92" s="21">
        <v>5</v>
      </c>
      <c r="E92" s="34" t="s">
        <v>517</v>
      </c>
      <c r="F92" s="21" t="s">
        <v>519</v>
      </c>
      <c r="G92" s="34" t="s">
        <v>518</v>
      </c>
      <c r="H92" s="35" t="s">
        <v>648</v>
      </c>
      <c r="I92" s="35">
        <v>34</v>
      </c>
      <c r="J92" s="34"/>
      <c r="K92" s="38" t="s">
        <v>470</v>
      </c>
      <c r="L92" s="34" t="s">
        <v>432</v>
      </c>
      <c r="M92" s="34" t="s">
        <v>436</v>
      </c>
      <c r="N92" s="38" t="s">
        <v>519</v>
      </c>
      <c r="O92" s="35">
        <v>14</v>
      </c>
      <c r="P92" s="38"/>
      <c r="Q92" s="35">
        <v>59</v>
      </c>
      <c r="R92" s="35"/>
      <c r="S92" s="21"/>
      <c r="T92" s="21"/>
      <c r="U92" s="35">
        <v>35</v>
      </c>
      <c r="V92" s="38" t="s">
        <v>520</v>
      </c>
      <c r="W92" s="21"/>
      <c r="X92" s="35" t="s">
        <v>819</v>
      </c>
      <c r="Y92" s="35" t="s">
        <v>831</v>
      </c>
      <c r="Z92" s="35">
        <v>8</v>
      </c>
      <c r="AA92" s="35">
        <v>4</v>
      </c>
      <c r="AB92" s="37">
        <v>17</v>
      </c>
      <c r="AC92" s="35">
        <v>27</v>
      </c>
      <c r="AD92" s="35" t="s">
        <v>648</v>
      </c>
      <c r="AE92" s="35"/>
    </row>
    <row r="93" spans="1:31" ht="176" x14ac:dyDescent="0.35">
      <c r="A93" s="11" t="s">
        <v>521</v>
      </c>
      <c r="B93" s="8" t="s">
        <v>522</v>
      </c>
      <c r="C93" s="34" t="s">
        <v>523</v>
      </c>
      <c r="D93" s="21" t="s">
        <v>248</v>
      </c>
      <c r="E93" s="34" t="s">
        <v>524</v>
      </c>
      <c r="F93" s="21" t="s">
        <v>249</v>
      </c>
      <c r="G93" s="34" t="s">
        <v>525</v>
      </c>
      <c r="H93" s="35" t="s">
        <v>648</v>
      </c>
      <c r="I93" s="35" t="s">
        <v>249</v>
      </c>
      <c r="J93" s="34"/>
      <c r="K93" s="38" t="s">
        <v>370</v>
      </c>
      <c r="L93" s="34" t="s">
        <v>525</v>
      </c>
      <c r="M93" s="34" t="s">
        <v>526</v>
      </c>
      <c r="N93" s="34" t="s">
        <v>525</v>
      </c>
      <c r="O93" s="35" t="s">
        <v>249</v>
      </c>
      <c r="P93" s="38"/>
      <c r="Q93" s="35" t="s">
        <v>249</v>
      </c>
      <c r="R93" s="35"/>
      <c r="S93" s="21"/>
      <c r="T93" s="21"/>
      <c r="U93" s="35" t="s">
        <v>249</v>
      </c>
      <c r="V93" s="38" t="s">
        <v>249</v>
      </c>
      <c r="W93" s="21"/>
      <c r="X93" s="35" t="s">
        <v>820</v>
      </c>
      <c r="Y93" s="35" t="s">
        <v>648</v>
      </c>
      <c r="Z93" s="35" t="s">
        <v>249</v>
      </c>
      <c r="AA93" s="35" t="s">
        <v>249</v>
      </c>
      <c r="AB93" s="37" t="s">
        <v>249</v>
      </c>
      <c r="AC93" s="35" t="s">
        <v>249</v>
      </c>
      <c r="AD93" s="35" t="s">
        <v>648</v>
      </c>
      <c r="AE93" s="35"/>
    </row>
    <row r="94" spans="1:31" ht="19.5" x14ac:dyDescent="0.35">
      <c r="A94" s="88" t="s">
        <v>527</v>
      </c>
      <c r="B94" s="89"/>
      <c r="C94" s="39"/>
      <c r="D94" s="21"/>
      <c r="E94" s="39"/>
      <c r="F94" s="21"/>
      <c r="G94" s="39"/>
      <c r="H94" s="21"/>
      <c r="I94" s="21"/>
      <c r="J94" s="39"/>
      <c r="K94" s="38"/>
      <c r="L94" s="39"/>
      <c r="M94" s="39"/>
      <c r="N94" s="38"/>
      <c r="O94" s="21"/>
      <c r="P94" s="38"/>
      <c r="Q94" s="21"/>
      <c r="R94" s="21"/>
      <c r="S94" s="21"/>
      <c r="T94" s="21"/>
      <c r="U94" s="21"/>
      <c r="V94" s="38"/>
      <c r="W94" s="21"/>
      <c r="X94" s="21"/>
      <c r="Y94" s="35"/>
      <c r="Z94" s="35"/>
      <c r="AA94" s="35"/>
      <c r="AB94" s="37"/>
      <c r="AC94" s="35"/>
      <c r="AD94" s="35"/>
      <c r="AE94" s="35"/>
    </row>
    <row r="95" spans="1:31" ht="124" x14ac:dyDescent="0.35">
      <c r="A95" s="12" t="s">
        <v>528</v>
      </c>
      <c r="B95" s="8" t="s">
        <v>529</v>
      </c>
      <c r="C95" s="34" t="s">
        <v>530</v>
      </c>
      <c r="D95" s="35" t="s">
        <v>656</v>
      </c>
      <c r="E95" s="34" t="s">
        <v>531</v>
      </c>
      <c r="F95" s="21" t="s">
        <v>537</v>
      </c>
      <c r="G95" s="34" t="s">
        <v>532</v>
      </c>
      <c r="H95" s="35" t="s">
        <v>698</v>
      </c>
      <c r="I95" s="35" t="s">
        <v>719</v>
      </c>
      <c r="J95" s="34" t="s">
        <v>533</v>
      </c>
      <c r="K95" s="38" t="s">
        <v>535</v>
      </c>
      <c r="L95" s="34" t="s">
        <v>533</v>
      </c>
      <c r="M95" s="38" t="s">
        <v>534</v>
      </c>
      <c r="N95" s="38" t="s">
        <v>534</v>
      </c>
      <c r="O95" s="35" t="s">
        <v>719</v>
      </c>
      <c r="P95" s="38" t="s">
        <v>534</v>
      </c>
      <c r="Q95" s="35" t="s">
        <v>753</v>
      </c>
      <c r="R95" s="35" t="s">
        <v>753</v>
      </c>
      <c r="S95" s="35" t="s">
        <v>656</v>
      </c>
      <c r="T95" s="35" t="s">
        <v>493</v>
      </c>
      <c r="U95" s="35" t="s">
        <v>789</v>
      </c>
      <c r="V95" s="38" t="s">
        <v>536</v>
      </c>
      <c r="W95" s="35" t="s">
        <v>789</v>
      </c>
      <c r="X95" s="35" t="s">
        <v>656</v>
      </c>
      <c r="Y95" s="35" t="s">
        <v>656</v>
      </c>
      <c r="Z95" s="35" t="s">
        <v>789</v>
      </c>
      <c r="AA95" s="35" t="s">
        <v>856</v>
      </c>
      <c r="AB95" s="37" t="s">
        <v>698</v>
      </c>
      <c r="AC95" s="35" t="s">
        <v>493</v>
      </c>
      <c r="AD95" s="35" t="s">
        <v>893</v>
      </c>
      <c r="AE95" s="35" t="s">
        <v>789</v>
      </c>
    </row>
    <row r="96" spans="1:31" ht="96" x14ac:dyDescent="0.35">
      <c r="A96" s="12" t="s">
        <v>538</v>
      </c>
      <c r="B96" s="8" t="s">
        <v>539</v>
      </c>
      <c r="C96" s="34" t="s">
        <v>540</v>
      </c>
      <c r="D96" s="35" t="s">
        <v>657</v>
      </c>
      <c r="E96" s="34"/>
      <c r="F96" s="35" t="s">
        <v>657</v>
      </c>
      <c r="G96" s="34" t="s">
        <v>541</v>
      </c>
      <c r="H96" s="35" t="s">
        <v>657</v>
      </c>
      <c r="I96" s="35" t="s">
        <v>657</v>
      </c>
      <c r="J96" s="34" t="s">
        <v>542</v>
      </c>
      <c r="K96" s="34" t="s">
        <v>544</v>
      </c>
      <c r="L96" s="34" t="s">
        <v>542</v>
      </c>
      <c r="M96" s="34" t="s">
        <v>543</v>
      </c>
      <c r="N96" s="34" t="s">
        <v>543</v>
      </c>
      <c r="O96" s="35" t="s">
        <v>657</v>
      </c>
      <c r="P96" s="34" t="s">
        <v>543</v>
      </c>
      <c r="Q96" s="35" t="s">
        <v>754</v>
      </c>
      <c r="R96" s="35" t="s">
        <v>754</v>
      </c>
      <c r="S96" s="35" t="s">
        <v>657</v>
      </c>
      <c r="T96" s="35" t="s">
        <v>772</v>
      </c>
      <c r="U96" s="35" t="s">
        <v>657</v>
      </c>
      <c r="V96" s="34" t="s">
        <v>545</v>
      </c>
      <c r="W96" s="35" t="s">
        <v>657</v>
      </c>
      <c r="X96" s="35" t="s">
        <v>754</v>
      </c>
      <c r="Y96" s="35" t="s">
        <v>754</v>
      </c>
      <c r="Z96" s="35" t="s">
        <v>657</v>
      </c>
      <c r="AA96" s="35" t="s">
        <v>754</v>
      </c>
      <c r="AB96" s="37" t="s">
        <v>657</v>
      </c>
      <c r="AC96" s="35" t="s">
        <v>754</v>
      </c>
      <c r="AD96" s="35" t="s">
        <v>772</v>
      </c>
      <c r="AE96" s="35" t="s">
        <v>657</v>
      </c>
    </row>
    <row r="97" spans="1:31" ht="176" x14ac:dyDescent="0.35">
      <c r="A97" s="12" t="s">
        <v>546</v>
      </c>
      <c r="B97" s="8" t="s">
        <v>547</v>
      </c>
      <c r="C97" s="34" t="s">
        <v>249</v>
      </c>
      <c r="D97" s="35" t="s">
        <v>249</v>
      </c>
      <c r="E97" s="34" t="s">
        <v>548</v>
      </c>
      <c r="F97" s="35" t="s">
        <v>249</v>
      </c>
      <c r="G97" s="34" t="s">
        <v>249</v>
      </c>
      <c r="H97" s="35" t="s">
        <v>249</v>
      </c>
      <c r="I97" s="35" t="s">
        <v>249</v>
      </c>
      <c r="J97" s="34" t="s">
        <v>249</v>
      </c>
      <c r="K97" s="34" t="s">
        <v>549</v>
      </c>
      <c r="L97" s="34" t="s">
        <v>249</v>
      </c>
      <c r="M97" s="34" t="s">
        <v>249</v>
      </c>
      <c r="N97" s="34" t="s">
        <v>249</v>
      </c>
      <c r="O97" s="35" t="s">
        <v>249</v>
      </c>
      <c r="P97" s="34" t="s">
        <v>249</v>
      </c>
      <c r="Q97" s="35" t="s">
        <v>249</v>
      </c>
      <c r="R97" s="35" t="s">
        <v>249</v>
      </c>
      <c r="S97" s="35" t="s">
        <v>249</v>
      </c>
      <c r="T97" s="35" t="s">
        <v>249</v>
      </c>
      <c r="U97" s="35" t="s">
        <v>249</v>
      </c>
      <c r="V97" s="34" t="s">
        <v>249</v>
      </c>
      <c r="W97" s="35" t="s">
        <v>249</v>
      </c>
      <c r="X97" s="35" t="s">
        <v>249</v>
      </c>
      <c r="Y97" s="35" t="s">
        <v>249</v>
      </c>
      <c r="Z97" s="35" t="s">
        <v>249</v>
      </c>
      <c r="AA97" s="35" t="s">
        <v>249</v>
      </c>
      <c r="AB97" s="37" t="s">
        <v>249</v>
      </c>
      <c r="AC97" s="35" t="s">
        <v>249</v>
      </c>
      <c r="AD97" s="35" t="s">
        <v>249</v>
      </c>
      <c r="AE97" s="35" t="s">
        <v>249</v>
      </c>
    </row>
    <row r="98" spans="1:31" ht="19.5" x14ac:dyDescent="0.35">
      <c r="A98" s="96" t="s">
        <v>550</v>
      </c>
      <c r="B98" s="97"/>
      <c r="C98" s="39"/>
      <c r="D98" s="21"/>
      <c r="E98" s="39"/>
      <c r="F98" s="21"/>
      <c r="G98" s="39"/>
      <c r="H98" s="21"/>
      <c r="I98" s="21"/>
      <c r="J98" s="39"/>
      <c r="K98" s="38"/>
      <c r="L98" s="39"/>
      <c r="M98" s="39"/>
      <c r="N98" s="38"/>
      <c r="O98" s="21"/>
      <c r="P98" s="38"/>
      <c r="Q98" s="21"/>
      <c r="R98" s="21"/>
      <c r="S98" s="21"/>
      <c r="T98" s="21"/>
      <c r="U98" s="21"/>
      <c r="V98" s="38"/>
      <c r="W98" s="21"/>
      <c r="X98" s="21"/>
      <c r="Y98" s="21"/>
      <c r="Z98" s="35"/>
      <c r="AA98" s="35"/>
      <c r="AB98" s="37"/>
      <c r="AC98" s="35"/>
      <c r="AD98" s="35"/>
      <c r="AE98" s="35"/>
    </row>
    <row r="99" spans="1:31" ht="256" x14ac:dyDescent="0.35">
      <c r="A99" s="6" t="s">
        <v>551</v>
      </c>
      <c r="B99" s="8" t="s">
        <v>552</v>
      </c>
      <c r="C99" s="34" t="s">
        <v>553</v>
      </c>
      <c r="D99" s="35" t="s">
        <v>658</v>
      </c>
      <c r="E99" s="34" t="s">
        <v>554</v>
      </c>
      <c r="F99" s="35" t="s">
        <v>566</v>
      </c>
      <c r="G99" s="34" t="s">
        <v>555</v>
      </c>
      <c r="H99" s="35" t="s">
        <v>699</v>
      </c>
      <c r="I99" s="35" t="s">
        <v>720</v>
      </c>
      <c r="J99" s="34" t="s">
        <v>556</v>
      </c>
      <c r="K99" s="38" t="s">
        <v>561</v>
      </c>
      <c r="L99" s="34" t="s">
        <v>557</v>
      </c>
      <c r="M99" s="34" t="s">
        <v>558</v>
      </c>
      <c r="N99" s="34" t="s">
        <v>559</v>
      </c>
      <c r="O99" s="35" t="s">
        <v>735</v>
      </c>
      <c r="P99" s="38" t="s">
        <v>560</v>
      </c>
      <c r="Q99" s="35" t="s">
        <v>755</v>
      </c>
      <c r="R99" s="35"/>
      <c r="S99" s="21"/>
      <c r="T99" s="21"/>
      <c r="U99" s="35" t="s">
        <v>790</v>
      </c>
      <c r="V99" s="38" t="s">
        <v>562</v>
      </c>
      <c r="W99" s="35" t="s">
        <v>806</v>
      </c>
      <c r="X99" s="35" t="s">
        <v>821</v>
      </c>
      <c r="Y99" s="35" t="s">
        <v>832</v>
      </c>
      <c r="Z99" s="35" t="s">
        <v>841</v>
      </c>
      <c r="AA99" s="35" t="s">
        <v>857</v>
      </c>
      <c r="AB99" s="37" t="s">
        <v>868</v>
      </c>
      <c r="AC99" s="35" t="s">
        <v>894</v>
      </c>
      <c r="AD99" s="35" t="s">
        <v>895</v>
      </c>
      <c r="AE99" s="35"/>
    </row>
    <row r="100" spans="1:31" ht="16" x14ac:dyDescent="0.35">
      <c r="A100" s="6" t="s">
        <v>563</v>
      </c>
      <c r="B100" s="8" t="s">
        <v>564</v>
      </c>
      <c r="C100" s="34">
        <v>2</v>
      </c>
      <c r="D100" s="56">
        <v>0</v>
      </c>
      <c r="E100" s="34">
        <v>2</v>
      </c>
      <c r="F100" s="35">
        <v>1</v>
      </c>
      <c r="G100" s="34">
        <v>1</v>
      </c>
      <c r="H100" s="35">
        <v>0</v>
      </c>
      <c r="I100" s="35">
        <v>1</v>
      </c>
      <c r="J100" s="34">
        <v>1</v>
      </c>
      <c r="K100" s="38" t="s">
        <v>565</v>
      </c>
      <c r="L100" s="34">
        <v>1</v>
      </c>
      <c r="M100" s="34">
        <v>1</v>
      </c>
      <c r="N100" s="38">
        <v>1</v>
      </c>
      <c r="O100" s="56">
        <v>1</v>
      </c>
      <c r="P100" s="38">
        <v>1</v>
      </c>
      <c r="Q100" s="35">
        <v>0</v>
      </c>
      <c r="R100" s="35"/>
      <c r="S100" s="21"/>
      <c r="T100" s="21"/>
      <c r="U100" s="35" t="s">
        <v>791</v>
      </c>
      <c r="V100" s="38">
        <v>1</v>
      </c>
      <c r="W100" s="35">
        <v>1</v>
      </c>
      <c r="X100" s="35">
        <v>1</v>
      </c>
      <c r="Y100" s="35">
        <v>1</v>
      </c>
      <c r="Z100" s="35">
        <v>1</v>
      </c>
      <c r="AA100" s="35" t="s">
        <v>648</v>
      </c>
      <c r="AB100" s="37">
        <v>1</v>
      </c>
      <c r="AC100" s="35">
        <v>0</v>
      </c>
      <c r="AD100" s="35">
        <v>1</v>
      </c>
      <c r="AE100" s="35"/>
    </row>
    <row r="101" spans="1:31" ht="46.5" x14ac:dyDescent="0.35">
      <c r="A101" s="6" t="s">
        <v>567</v>
      </c>
      <c r="B101" s="8" t="s">
        <v>568</v>
      </c>
      <c r="C101" s="34" t="s">
        <v>569</v>
      </c>
      <c r="D101" s="35" t="s">
        <v>648</v>
      </c>
      <c r="E101" s="34" t="s">
        <v>570</v>
      </c>
      <c r="F101" s="56">
        <v>318345568113</v>
      </c>
      <c r="G101" s="34" t="s">
        <v>487</v>
      </c>
      <c r="H101" s="56" t="s">
        <v>648</v>
      </c>
      <c r="I101" s="56">
        <v>336845587359</v>
      </c>
      <c r="J101" s="34" t="s">
        <v>488</v>
      </c>
      <c r="K101" s="38" t="s">
        <v>571</v>
      </c>
      <c r="L101" s="34" t="s">
        <v>489</v>
      </c>
      <c r="M101" s="34" t="s">
        <v>490</v>
      </c>
      <c r="N101" s="34" t="s">
        <v>491</v>
      </c>
      <c r="O101" s="56">
        <v>378045587920</v>
      </c>
      <c r="P101" s="38" t="s">
        <v>492</v>
      </c>
      <c r="Q101" s="35" t="s">
        <v>648</v>
      </c>
      <c r="R101" s="35"/>
      <c r="S101" s="21"/>
      <c r="T101" s="21"/>
      <c r="U101" s="35" t="s">
        <v>786</v>
      </c>
      <c r="V101" s="38" t="s">
        <v>494</v>
      </c>
      <c r="W101" s="71" t="s">
        <v>804</v>
      </c>
      <c r="X101" s="56">
        <v>378045587227</v>
      </c>
      <c r="Y101" s="56">
        <v>378049541378</v>
      </c>
      <c r="Z101" s="35" t="s">
        <v>842</v>
      </c>
      <c r="AA101" s="35" t="s">
        <v>648</v>
      </c>
      <c r="AB101" s="37" t="s">
        <v>482</v>
      </c>
      <c r="AC101" s="35" t="s">
        <v>648</v>
      </c>
      <c r="AD101" s="56" t="s">
        <v>891</v>
      </c>
      <c r="AE101" s="35"/>
    </row>
    <row r="102" spans="1:31" ht="32" x14ac:dyDescent="0.35">
      <c r="A102" s="6" t="s">
        <v>572</v>
      </c>
      <c r="B102" s="8" t="s">
        <v>573</v>
      </c>
      <c r="C102" s="34">
        <v>2</v>
      </c>
      <c r="D102" s="35">
        <v>0</v>
      </c>
      <c r="E102" s="34">
        <v>2</v>
      </c>
      <c r="F102" s="35">
        <v>0</v>
      </c>
      <c r="G102" s="34">
        <v>1</v>
      </c>
      <c r="H102" s="35">
        <v>1</v>
      </c>
      <c r="I102" s="35">
        <v>1</v>
      </c>
      <c r="J102" s="34">
        <v>1</v>
      </c>
      <c r="K102" s="38" t="s">
        <v>493</v>
      </c>
      <c r="L102" s="34">
        <v>1</v>
      </c>
      <c r="M102" s="34">
        <v>1</v>
      </c>
      <c r="N102" s="38">
        <v>1</v>
      </c>
      <c r="O102" s="35">
        <v>0</v>
      </c>
      <c r="P102" s="38">
        <v>1</v>
      </c>
      <c r="Q102" s="35">
        <v>1</v>
      </c>
      <c r="R102" s="35"/>
      <c r="S102" s="21"/>
      <c r="T102" s="21"/>
      <c r="U102" s="35" t="s">
        <v>792</v>
      </c>
      <c r="V102" s="38"/>
      <c r="W102" s="35" t="s">
        <v>698</v>
      </c>
      <c r="X102" s="35">
        <v>1</v>
      </c>
      <c r="Y102" s="35" t="s">
        <v>698</v>
      </c>
      <c r="Z102" s="35">
        <v>1</v>
      </c>
      <c r="AA102" s="35" t="s">
        <v>698</v>
      </c>
      <c r="AB102" s="37">
        <v>0</v>
      </c>
      <c r="AC102" s="35">
        <v>1</v>
      </c>
      <c r="AD102" s="35">
        <v>0</v>
      </c>
      <c r="AE102" s="35"/>
    </row>
    <row r="103" spans="1:31" ht="32" x14ac:dyDescent="0.35">
      <c r="A103" s="6" t="s">
        <v>574</v>
      </c>
      <c r="B103" s="8" t="s">
        <v>575</v>
      </c>
      <c r="C103" s="34" t="s">
        <v>569</v>
      </c>
      <c r="D103" s="35" t="s">
        <v>648</v>
      </c>
      <c r="E103" s="34" t="s">
        <v>570</v>
      </c>
      <c r="F103" s="35" t="s">
        <v>648</v>
      </c>
      <c r="G103" s="34" t="s">
        <v>487</v>
      </c>
      <c r="H103" s="56">
        <v>318127390264</v>
      </c>
      <c r="I103" s="56">
        <v>336845587359</v>
      </c>
      <c r="J103" s="34" t="s">
        <v>488</v>
      </c>
      <c r="K103" s="38" t="s">
        <v>493</v>
      </c>
      <c r="L103" s="34" t="s">
        <v>489</v>
      </c>
      <c r="M103" s="34" t="s">
        <v>490</v>
      </c>
      <c r="N103" s="34" t="s">
        <v>491</v>
      </c>
      <c r="O103" s="35" t="s">
        <v>648</v>
      </c>
      <c r="P103" s="38" t="s">
        <v>492</v>
      </c>
      <c r="Q103" s="56">
        <v>378078240959</v>
      </c>
      <c r="R103" s="56"/>
      <c r="S103" s="21"/>
      <c r="T103" s="21"/>
      <c r="U103" s="35" t="s">
        <v>786</v>
      </c>
      <c r="V103" s="38"/>
      <c r="W103" s="35" t="s">
        <v>648</v>
      </c>
      <c r="X103" s="56">
        <v>378045587227</v>
      </c>
      <c r="Y103" s="35" t="s">
        <v>648</v>
      </c>
      <c r="Z103" s="35" t="s">
        <v>842</v>
      </c>
      <c r="AA103" s="35" t="s">
        <v>648</v>
      </c>
      <c r="AB103" s="37" t="s">
        <v>648</v>
      </c>
      <c r="AC103" s="71" t="s">
        <v>896</v>
      </c>
      <c r="AD103" s="35" t="s">
        <v>648</v>
      </c>
      <c r="AE103" s="35"/>
    </row>
    <row r="104" spans="1:31" ht="19.5" x14ac:dyDescent="0.35">
      <c r="A104" s="102" t="s">
        <v>576</v>
      </c>
      <c r="B104" s="103"/>
      <c r="C104" s="39"/>
      <c r="D104" s="21"/>
      <c r="E104" s="39"/>
      <c r="F104" s="21"/>
      <c r="G104" s="39"/>
      <c r="H104" s="21"/>
      <c r="I104" s="21"/>
      <c r="J104" s="39"/>
      <c r="K104" s="38"/>
      <c r="L104" s="39"/>
      <c r="M104" s="39"/>
      <c r="N104" s="38"/>
      <c r="O104" s="21"/>
      <c r="P104" s="38"/>
      <c r="Q104" s="21"/>
      <c r="R104" s="21"/>
      <c r="S104" s="21"/>
      <c r="T104" s="21"/>
      <c r="U104" s="21"/>
      <c r="V104" s="38"/>
      <c r="W104" s="21"/>
      <c r="X104" s="21"/>
      <c r="Y104" s="21"/>
      <c r="Z104" s="21"/>
      <c r="AA104" s="35"/>
      <c r="AB104" s="37"/>
      <c r="AC104" s="35"/>
      <c r="AD104" s="35"/>
      <c r="AE104" s="35"/>
    </row>
    <row r="105" spans="1:31" ht="48" x14ac:dyDescent="0.35">
      <c r="A105" s="14" t="s">
        <v>577</v>
      </c>
      <c r="B105" s="8" t="s">
        <v>578</v>
      </c>
      <c r="C105" s="34" t="s">
        <v>579</v>
      </c>
      <c r="D105" s="35" t="s">
        <v>659</v>
      </c>
      <c r="E105" s="34" t="s">
        <v>579</v>
      </c>
      <c r="F105" s="35" t="s">
        <v>677</v>
      </c>
      <c r="G105" s="34" t="s">
        <v>580</v>
      </c>
      <c r="H105" s="35" t="s">
        <v>700</v>
      </c>
      <c r="I105" s="21" t="s">
        <v>587</v>
      </c>
      <c r="J105" s="34" t="s">
        <v>581</v>
      </c>
      <c r="K105" s="38" t="s">
        <v>585</v>
      </c>
      <c r="L105" s="34" t="s">
        <v>582</v>
      </c>
      <c r="M105" s="34"/>
      <c r="N105" s="38" t="s">
        <v>583</v>
      </c>
      <c r="O105" s="35" t="s">
        <v>736</v>
      </c>
      <c r="P105" s="38" t="s">
        <v>584</v>
      </c>
      <c r="Q105" s="21" t="s">
        <v>588</v>
      </c>
      <c r="R105" s="21"/>
      <c r="S105" s="21"/>
      <c r="T105" s="21"/>
      <c r="U105" s="35" t="s">
        <v>793</v>
      </c>
      <c r="V105" s="38" t="s">
        <v>586</v>
      </c>
      <c r="W105" s="35"/>
      <c r="X105" s="35" t="s">
        <v>659</v>
      </c>
      <c r="Y105" s="35" t="s">
        <v>833</v>
      </c>
      <c r="Z105" s="35" t="s">
        <v>843</v>
      </c>
      <c r="AA105" s="35" t="s">
        <v>858</v>
      </c>
      <c r="AB105" s="37" t="s">
        <v>589</v>
      </c>
      <c r="AC105" s="35" t="s">
        <v>897</v>
      </c>
      <c r="AD105" s="35"/>
      <c r="AE105" s="35"/>
    </row>
    <row r="106" spans="1:31" ht="48" x14ac:dyDescent="0.35">
      <c r="A106" s="14" t="s">
        <v>590</v>
      </c>
      <c r="B106" s="8" t="s">
        <v>591</v>
      </c>
      <c r="C106" s="34" t="s">
        <v>493</v>
      </c>
      <c r="D106" s="57" t="s">
        <v>660</v>
      </c>
      <c r="E106" s="34" t="s">
        <v>592</v>
      </c>
      <c r="F106" s="35" t="s">
        <v>594</v>
      </c>
      <c r="G106" s="34" t="s">
        <v>493</v>
      </c>
      <c r="H106" s="35" t="s">
        <v>660</v>
      </c>
      <c r="I106" s="21" t="s">
        <v>594</v>
      </c>
      <c r="J106" s="34" t="s">
        <v>493</v>
      </c>
      <c r="K106" s="34" t="s">
        <v>593</v>
      </c>
      <c r="L106" s="34" t="s">
        <v>493</v>
      </c>
      <c r="M106" s="34" t="s">
        <v>493</v>
      </c>
      <c r="N106" s="34" t="s">
        <v>493</v>
      </c>
      <c r="O106" s="57" t="s">
        <v>660</v>
      </c>
      <c r="P106" s="34" t="s">
        <v>493</v>
      </c>
      <c r="Q106" s="21" t="s">
        <v>594</v>
      </c>
      <c r="R106" s="21"/>
      <c r="S106" s="21"/>
      <c r="T106" s="21"/>
      <c r="U106" s="57" t="s">
        <v>660</v>
      </c>
      <c r="V106" s="34" t="s">
        <v>594</v>
      </c>
      <c r="W106" s="57" t="s">
        <v>660</v>
      </c>
      <c r="X106" s="57" t="s">
        <v>660</v>
      </c>
      <c r="Y106" s="57" t="s">
        <v>660</v>
      </c>
      <c r="Z106" s="57" t="s">
        <v>660</v>
      </c>
      <c r="AA106" s="57" t="s">
        <v>660</v>
      </c>
      <c r="AB106" s="37" t="s">
        <v>660</v>
      </c>
      <c r="AC106" s="57" t="s">
        <v>660</v>
      </c>
      <c r="AD106" s="57" t="s">
        <v>660</v>
      </c>
      <c r="AE106" s="35" t="s">
        <v>660</v>
      </c>
    </row>
    <row r="107" spans="1:31" ht="112" x14ac:dyDescent="0.35">
      <c r="A107" s="14" t="s">
        <v>595</v>
      </c>
      <c r="B107" s="8" t="s">
        <v>596</v>
      </c>
      <c r="C107" s="34" t="s">
        <v>597</v>
      </c>
      <c r="D107" s="57" t="s">
        <v>661</v>
      </c>
      <c r="E107" s="34" t="s">
        <v>598</v>
      </c>
      <c r="F107" s="35" t="s">
        <v>604</v>
      </c>
      <c r="G107" s="34" t="s">
        <v>599</v>
      </c>
      <c r="H107" s="35" t="s">
        <v>661</v>
      </c>
      <c r="I107" s="57" t="s">
        <v>661</v>
      </c>
      <c r="J107" s="34" t="s">
        <v>600</v>
      </c>
      <c r="K107" s="34" t="s">
        <v>602</v>
      </c>
      <c r="L107" s="34" t="s">
        <v>601</v>
      </c>
      <c r="M107" s="34" t="s">
        <v>601</v>
      </c>
      <c r="N107" s="34" t="s">
        <v>601</v>
      </c>
      <c r="O107" s="57" t="s">
        <v>661</v>
      </c>
      <c r="P107" s="34" t="s">
        <v>601</v>
      </c>
      <c r="Q107" s="57" t="s">
        <v>661</v>
      </c>
      <c r="R107" s="57"/>
      <c r="S107" s="21"/>
      <c r="T107" s="21"/>
      <c r="U107" s="57" t="s">
        <v>661</v>
      </c>
      <c r="V107" s="34" t="s">
        <v>603</v>
      </c>
      <c r="W107" s="57" t="s">
        <v>661</v>
      </c>
      <c r="X107" s="57" t="s">
        <v>661</v>
      </c>
      <c r="Y107" s="57" t="s">
        <v>661</v>
      </c>
      <c r="Z107" s="57" t="s">
        <v>661</v>
      </c>
      <c r="AA107" s="57" t="s">
        <v>661</v>
      </c>
      <c r="AB107" s="37" t="s">
        <v>661</v>
      </c>
      <c r="AC107" s="37" t="s">
        <v>661</v>
      </c>
      <c r="AD107" s="35" t="s">
        <v>661</v>
      </c>
      <c r="AE107" s="35" t="s">
        <v>661</v>
      </c>
    </row>
    <row r="108" spans="1:31" ht="48" x14ac:dyDescent="0.35">
      <c r="A108" s="14" t="s">
        <v>605</v>
      </c>
      <c r="B108" s="8" t="s">
        <v>606</v>
      </c>
      <c r="C108" s="34" t="s">
        <v>493</v>
      </c>
      <c r="D108" s="35" t="s">
        <v>608</v>
      </c>
      <c r="E108" s="34" t="s">
        <v>493</v>
      </c>
      <c r="F108" s="35" t="s">
        <v>609</v>
      </c>
      <c r="G108" s="34" t="s">
        <v>493</v>
      </c>
      <c r="H108" s="35" t="s">
        <v>608</v>
      </c>
      <c r="I108" s="21" t="s">
        <v>608</v>
      </c>
      <c r="J108" s="34" t="s">
        <v>493</v>
      </c>
      <c r="K108" s="34" t="s">
        <v>608</v>
      </c>
      <c r="L108" s="34" t="s">
        <v>493</v>
      </c>
      <c r="M108" s="34" t="s">
        <v>607</v>
      </c>
      <c r="N108" s="34" t="s">
        <v>493</v>
      </c>
      <c r="O108" s="35" t="s">
        <v>608</v>
      </c>
      <c r="P108" s="34" t="s">
        <v>493</v>
      </c>
      <c r="Q108" s="21" t="s">
        <v>608</v>
      </c>
      <c r="R108" s="21"/>
      <c r="S108" s="21"/>
      <c r="T108" s="21"/>
      <c r="U108" s="35" t="s">
        <v>608</v>
      </c>
      <c r="V108" s="34" t="s">
        <v>586</v>
      </c>
      <c r="W108" s="35" t="s">
        <v>608</v>
      </c>
      <c r="X108" s="35" t="s">
        <v>608</v>
      </c>
      <c r="Y108" s="35" t="s">
        <v>608</v>
      </c>
      <c r="Z108" s="35" t="s">
        <v>608</v>
      </c>
      <c r="AA108" s="35" t="s">
        <v>608</v>
      </c>
      <c r="AB108" s="37" t="s">
        <v>608</v>
      </c>
      <c r="AC108" s="35" t="s">
        <v>608</v>
      </c>
      <c r="AD108" s="35" t="s">
        <v>608</v>
      </c>
      <c r="AE108" s="35" t="s">
        <v>608</v>
      </c>
    </row>
    <row r="109" spans="1:31" ht="19.5" x14ac:dyDescent="0.35">
      <c r="A109" s="104" t="s">
        <v>610</v>
      </c>
      <c r="B109" s="105"/>
      <c r="C109" s="39"/>
      <c r="D109" s="21"/>
      <c r="E109" s="39"/>
      <c r="F109" s="21"/>
      <c r="G109" s="39"/>
      <c r="H109" s="21"/>
      <c r="I109" s="21"/>
      <c r="J109" s="39"/>
      <c r="K109" s="38"/>
      <c r="L109" s="39"/>
      <c r="M109" s="39"/>
      <c r="N109" s="38"/>
      <c r="O109" s="21"/>
      <c r="P109" s="38"/>
      <c r="Q109" s="21"/>
      <c r="R109" s="21"/>
      <c r="S109" s="21"/>
      <c r="T109" s="21"/>
      <c r="U109" s="21"/>
      <c r="V109" s="38"/>
      <c r="W109" s="21"/>
      <c r="X109" s="21"/>
      <c r="Y109" s="21"/>
      <c r="Z109" s="21"/>
      <c r="AA109" s="35"/>
      <c r="AB109" s="37"/>
      <c r="AC109" s="35"/>
      <c r="AD109" s="35"/>
      <c r="AE109" s="35"/>
    </row>
    <row r="110" spans="1:31" ht="272" x14ac:dyDescent="0.35">
      <c r="A110" s="3" t="s">
        <v>681</v>
      </c>
      <c r="B110" s="8" t="s">
        <v>611</v>
      </c>
      <c r="C110" s="34" t="s">
        <v>612</v>
      </c>
      <c r="D110" s="35" t="s">
        <v>662</v>
      </c>
      <c r="E110" s="34" t="s">
        <v>613</v>
      </c>
      <c r="F110" s="35" t="s">
        <v>678</v>
      </c>
      <c r="G110" s="34" t="s">
        <v>614</v>
      </c>
      <c r="H110" s="35" t="s">
        <v>662</v>
      </c>
      <c r="I110" s="35" t="s">
        <v>662</v>
      </c>
      <c r="J110" s="34" t="s">
        <v>612</v>
      </c>
      <c r="K110" s="34" t="s">
        <v>615</v>
      </c>
      <c r="L110" s="34" t="s">
        <v>612</v>
      </c>
      <c r="M110" s="34" t="s">
        <v>612</v>
      </c>
      <c r="N110" s="34" t="s">
        <v>612</v>
      </c>
      <c r="O110" s="35" t="s">
        <v>662</v>
      </c>
      <c r="P110" s="34" t="s">
        <v>612</v>
      </c>
      <c r="Q110" s="35" t="s">
        <v>662</v>
      </c>
      <c r="R110" s="35" t="s">
        <v>662</v>
      </c>
      <c r="S110" s="35" t="s">
        <v>662</v>
      </c>
      <c r="T110" s="35" t="s">
        <v>662</v>
      </c>
      <c r="U110" s="35" t="s">
        <v>794</v>
      </c>
      <c r="V110" s="34" t="s">
        <v>616</v>
      </c>
      <c r="W110" s="35" t="s">
        <v>662</v>
      </c>
      <c r="X110" s="21"/>
      <c r="Y110" s="35" t="s">
        <v>662</v>
      </c>
      <c r="Z110" s="35" t="s">
        <v>662</v>
      </c>
      <c r="AA110" s="35"/>
      <c r="AB110" s="37" t="s">
        <v>869</v>
      </c>
      <c r="AC110" s="35" t="s">
        <v>898</v>
      </c>
      <c r="AD110" s="35" t="s">
        <v>898</v>
      </c>
      <c r="AE110" s="35" t="s">
        <v>898</v>
      </c>
    </row>
    <row r="111" spans="1:31" ht="80" x14ac:dyDescent="0.35">
      <c r="A111" s="3" t="s">
        <v>680</v>
      </c>
      <c r="B111" s="8" t="s">
        <v>617</v>
      </c>
      <c r="C111" s="34" t="s">
        <v>618</v>
      </c>
      <c r="D111" s="35" t="s">
        <v>663</v>
      </c>
      <c r="E111" s="34" t="s">
        <v>619</v>
      </c>
      <c r="F111" s="35" t="s">
        <v>679</v>
      </c>
      <c r="G111" s="34" t="s">
        <v>620</v>
      </c>
      <c r="H111" s="35"/>
      <c r="I111" s="35"/>
      <c r="J111" s="34"/>
      <c r="K111" s="38" t="s">
        <v>623</v>
      </c>
      <c r="L111" s="34" t="s">
        <v>621</v>
      </c>
      <c r="M111" s="34"/>
      <c r="N111" s="34" t="s">
        <v>622</v>
      </c>
      <c r="O111" s="35"/>
      <c r="P111" s="38"/>
      <c r="Q111" s="35"/>
      <c r="R111" s="35"/>
      <c r="S111" s="35"/>
      <c r="T111" s="35"/>
      <c r="U111" s="35"/>
      <c r="V111" s="38"/>
      <c r="W111" s="35"/>
      <c r="X111" s="21"/>
      <c r="Y111" s="35"/>
      <c r="Z111" s="35"/>
      <c r="AA111" s="35"/>
      <c r="AB111" s="37"/>
      <c r="AC111" s="35"/>
      <c r="AD111" s="35"/>
      <c r="AE111" s="35"/>
    </row>
    <row r="112" spans="1:31" ht="19.5" x14ac:dyDescent="0.35">
      <c r="A112" s="90" t="s">
        <v>624</v>
      </c>
      <c r="B112" s="106"/>
      <c r="C112" s="39"/>
      <c r="D112" s="21"/>
      <c r="E112" s="39"/>
      <c r="F112" s="21"/>
      <c r="G112" s="39"/>
      <c r="H112" s="21"/>
      <c r="I112" s="21"/>
      <c r="J112" s="39"/>
      <c r="K112" s="38"/>
      <c r="L112" s="39"/>
      <c r="M112" s="39"/>
      <c r="N112" s="38"/>
      <c r="O112" s="21"/>
      <c r="P112" s="38"/>
      <c r="Q112" s="21"/>
      <c r="R112" s="21"/>
      <c r="S112" s="21"/>
      <c r="T112" s="21"/>
      <c r="U112" s="21"/>
      <c r="V112" s="38"/>
      <c r="W112" s="21"/>
      <c r="X112" s="21"/>
      <c r="Y112" s="21"/>
      <c r="Z112" s="21"/>
      <c r="AA112" s="21"/>
      <c r="AB112" s="21"/>
      <c r="AC112" s="35"/>
      <c r="AD112" s="35"/>
      <c r="AE112" s="35"/>
    </row>
    <row r="113" spans="1:31" ht="409.5" x14ac:dyDescent="0.35">
      <c r="A113" s="6" t="s">
        <v>624</v>
      </c>
      <c r="B113" s="8" t="s">
        <v>625</v>
      </c>
      <c r="C113" s="39" t="s">
        <v>627</v>
      </c>
      <c r="D113" s="21" t="s">
        <v>902</v>
      </c>
      <c r="E113" s="39" t="s">
        <v>630</v>
      </c>
      <c r="F113" s="72" t="s">
        <v>903</v>
      </c>
      <c r="G113" s="39" t="s">
        <v>628</v>
      </c>
      <c r="H113" s="57" t="s">
        <v>701</v>
      </c>
      <c r="I113" s="35" t="s">
        <v>721</v>
      </c>
      <c r="J113" s="34" t="s">
        <v>629</v>
      </c>
      <c r="K113" s="34"/>
      <c r="L113" s="34" t="s">
        <v>629</v>
      </c>
      <c r="M113" s="34" t="s">
        <v>629</v>
      </c>
      <c r="N113" s="34" t="s">
        <v>629</v>
      </c>
      <c r="O113" s="57" t="s">
        <v>737</v>
      </c>
      <c r="P113" s="34" t="s">
        <v>629</v>
      </c>
      <c r="Q113" s="35" t="s">
        <v>756</v>
      </c>
      <c r="R113" s="21"/>
      <c r="S113" s="21"/>
      <c r="T113" s="21"/>
      <c r="U113" s="35" t="s">
        <v>795</v>
      </c>
      <c r="V113" s="34" t="s">
        <v>626</v>
      </c>
      <c r="W113" s="21"/>
      <c r="X113" s="35" t="s">
        <v>822</v>
      </c>
      <c r="Y113" s="35" t="s">
        <v>834</v>
      </c>
      <c r="Z113" s="35" t="s">
        <v>834</v>
      </c>
      <c r="AA113" s="35" t="s">
        <v>834</v>
      </c>
      <c r="AB113" s="37" t="s">
        <v>870</v>
      </c>
      <c r="AC113" s="51"/>
      <c r="AD113" s="51"/>
      <c r="AE113" s="51"/>
    </row>
    <row r="114" spans="1:31" ht="44.15" customHeight="1" x14ac:dyDescent="0.35">
      <c r="A114" s="90" t="s">
        <v>904</v>
      </c>
      <c r="B114" s="9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35"/>
      <c r="AD114" s="35"/>
      <c r="AE114" s="35"/>
    </row>
    <row r="115" spans="1:31" ht="240" x14ac:dyDescent="0.35">
      <c r="A115" s="30" t="s">
        <v>904</v>
      </c>
      <c r="B115" s="8" t="s">
        <v>664</v>
      </c>
      <c r="C115" s="51"/>
      <c r="D115" s="51"/>
      <c r="E115" s="51"/>
      <c r="F115" s="35" t="s">
        <v>682</v>
      </c>
      <c r="G115" s="51"/>
      <c r="H115" s="51"/>
      <c r="I115" s="51"/>
      <c r="J115" s="51"/>
      <c r="K115" s="51"/>
      <c r="L115" s="51"/>
      <c r="M115" s="51"/>
      <c r="N115" s="51"/>
      <c r="O115" s="51"/>
      <c r="P115" s="51"/>
      <c r="Q115" s="51"/>
      <c r="R115" s="51"/>
      <c r="S115" s="51"/>
      <c r="T115" s="51"/>
      <c r="U115" s="51"/>
      <c r="V115" s="51"/>
      <c r="W115" s="51"/>
      <c r="X115" s="51"/>
      <c r="Y115" s="51"/>
      <c r="Z115" s="51"/>
      <c r="AA115" s="51"/>
      <c r="AB115" s="37" t="s">
        <v>871</v>
      </c>
      <c r="AC115" s="35"/>
      <c r="AD115" s="35"/>
      <c r="AE115" s="35"/>
    </row>
  </sheetData>
  <mergeCells count="18">
    <mergeCell ref="A114:B114"/>
    <mergeCell ref="A86:B86"/>
    <mergeCell ref="A91:B91"/>
    <mergeCell ref="A7:B7"/>
    <mergeCell ref="A12:B12"/>
    <mergeCell ref="A19:B19"/>
    <mergeCell ref="A26:B26"/>
    <mergeCell ref="A36:B36"/>
    <mergeCell ref="A94:B94"/>
    <mergeCell ref="A98:B98"/>
    <mergeCell ref="A104:B104"/>
    <mergeCell ref="A109:B109"/>
    <mergeCell ref="A112:B112"/>
    <mergeCell ref="A1:AE5"/>
    <mergeCell ref="A48:B48"/>
    <mergeCell ref="A54:B54"/>
    <mergeCell ref="A59:B59"/>
    <mergeCell ref="A73:B73"/>
  </mergeCells>
  <phoneticPr fontId="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Template eventi suole LL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ubaldo presciutti</dc:creator>
  <cp:keywords/>
  <dc:description/>
  <cp:lastModifiedBy>Francesco CENTOLA</cp:lastModifiedBy>
  <cp:revision/>
  <dcterms:created xsi:type="dcterms:W3CDTF">2021-09-24T08:01:08Z</dcterms:created>
  <dcterms:modified xsi:type="dcterms:W3CDTF">2021-11-02T15:38:31Z</dcterms:modified>
  <cp:category/>
  <cp:contentStatus/>
</cp:coreProperties>
</file>